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405" windowWidth="15330" windowHeight="4275" activeTab="0"/>
  </bookViews>
  <sheets>
    <sheet name="Лист1" sheetId="1" r:id="rId1"/>
    <sheet name="Лист2" sheetId="2" r:id="rId2"/>
    <sheet name="Лист3" sheetId="3" r:id="rId3"/>
  </sheets>
  <definedNames>
    <definedName name="_xlnm.Print_Area" localSheetId="0">'Лист1'!$A$1:$J$253</definedName>
  </definedNames>
  <calcPr fullCalcOnLoad="1"/>
</workbook>
</file>

<file path=xl/sharedStrings.xml><?xml version="1.0" encoding="utf-8"?>
<sst xmlns="http://schemas.openxmlformats.org/spreadsheetml/2006/main" count="813" uniqueCount="482">
  <si>
    <t>відділ економічного розвитку і торгівлі райдержадміністрації</t>
  </si>
  <si>
    <t>Повне погашення заборгованості по заробітній платі, недопущення виникнення нової заборгованості</t>
  </si>
  <si>
    <t>Міловська райдержадміністрація,УСЗН Міловської РДА</t>
  </si>
  <si>
    <t>Міловська райдержадміністрація, Міловське відділення Станично-Луганської ОДПІ ГУ ДФС у Луганській обл, центр занятості населення.</t>
  </si>
  <si>
    <t>Інформування населення через засоби масової інформації про застосування заходів впливу до порушників законодавства про оплату праці</t>
  </si>
  <si>
    <t>Міловська райдержадміністрація, редакція газети "Слово хлібороба"</t>
  </si>
  <si>
    <t>Володіння інформацією</t>
  </si>
  <si>
    <t xml:space="preserve">Сприяння детінізації заробітної плати шляхом легалізації незареєстрованих виплат заробітної плати, легалізації зайнятості. </t>
  </si>
  <si>
    <t>Забезпечення населення віддалених та малочисельних населених пунктів споживчими товарами та необхідними послугами за рахунок розширення та удосконалення практики виїзного обслуговування</t>
  </si>
  <si>
    <t>Залучення незайнятого населення та молоді до підприємницької діяльності;</t>
  </si>
  <si>
    <t>Надання одноразової допомоги по безробіттю для організації підприємницької діяльності.</t>
  </si>
  <si>
    <t xml:space="preserve">Надання безоплатних індивідуальних і групових консультацій з питань організації та провадження підприємницької діяльності.  </t>
  </si>
  <si>
    <t>Покращення  надання адміністративних послуг.</t>
  </si>
  <si>
    <t xml:space="preserve">Інформаційно-ресурсне забезпечення суб’єктів підприємницької діяльності  </t>
  </si>
  <si>
    <t>2018 рік</t>
  </si>
  <si>
    <t xml:space="preserve">Забезпечити контроль за станом  озимих культур під урожай 2018 року </t>
  </si>
  <si>
    <t xml:space="preserve"> </t>
  </si>
  <si>
    <t xml:space="preserve">Проведення інформаційно - роз’яснювальної роботи </t>
  </si>
  <si>
    <t>Проведення ярмарків та міні-ярмарків вакансій, інших масових інформаційних заходів для населення за участю роботодавців</t>
  </si>
  <si>
    <t>Забезпечення потреб роботодавців в робочій силі</t>
  </si>
  <si>
    <t xml:space="preserve"> на 2019 рік</t>
  </si>
  <si>
    <t xml:space="preserve">Проведення круглих столів, семінарів, днів роботодавця щодо працевлаштування незайнятого населення, в тому числі соціально-незахищених категорій </t>
  </si>
  <si>
    <t>Збір вакансій, працевлаштування незайнятого населення.</t>
  </si>
  <si>
    <t>Надання безоплатних індивідуальних і групових консультацій з питань організації та провадження підприємницької діяльності</t>
  </si>
  <si>
    <t>Сприяння підвищенню професійного рівня працездатного населення відповідно до суспільних потреб</t>
  </si>
  <si>
    <t>Здійснення професійної підготовки, перепідготовки та підвищення кваліфікації безробітних з професій, що користуються попитом на ринку праці.</t>
  </si>
  <si>
    <t>Забезпечення економіки кваліфікованим кадрами</t>
  </si>
  <si>
    <t>Видача ваучера для підтримання конкурентоспроможності шляхом перепідготовки, спеціалізації, підвищення кваліфікації за професіями та спеціальностями для пріоритетних видів економічної діяльності</t>
  </si>
  <si>
    <t>Сприяння зайнятості населення</t>
  </si>
  <si>
    <t>Працевлаштування безробітних, в тому числі шляхом виплати компенсації витрат роботодавців у розмірі єдиного внеску за рахунок коштів Фонду загальнообов”язкового державного соціального страхування на випадок безробіття.</t>
  </si>
  <si>
    <t>Стимулювання діяльності роботодавців, спрямованої на створення нових робочих місць та працевлаштування безробітних</t>
  </si>
  <si>
    <t>Орієнтація безробітних на самозайнятість, в тому числі шляхом надання одноразової допомоги для започаткування підприємницької діяльності</t>
  </si>
  <si>
    <t>Організація громадських та інших робіт тимчасового характеру</t>
  </si>
  <si>
    <t>Забезпечення тимчасової зайнятості</t>
  </si>
  <si>
    <t>Профорієнтаційна робота</t>
  </si>
  <si>
    <t>Організація у школах профорієнтаційних куточків.                                      Професійна орієнтація осіб шляхом пофесійного інформування, пофесійного консультування проведення професійного відбору.</t>
  </si>
  <si>
    <t>Професійне самовизначення, вибір або зміна професії та виду трудової діяльності</t>
  </si>
  <si>
    <t>Підготовка документів на виплату</t>
  </si>
  <si>
    <t>Виплата допомоги на поховаання деяким категоріям громадян</t>
  </si>
  <si>
    <t>Державна допомога дітям , батьки яких ухиляються від сплати аліментів , не мають можливості утримувати дитину або місце проживання їх невідоме.</t>
  </si>
  <si>
    <t xml:space="preserve">Державна соціальна допомога на дітей -сиріт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t>
  </si>
  <si>
    <t>Нарахування та виплата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t>
  </si>
  <si>
    <t>Міловський відділ Біловодського об’єднаного управління Пенсійного фонду України Луганської області.</t>
  </si>
  <si>
    <t xml:space="preserve">Заходи щодо координації дій органів Державної служби України з питань праці, Державної фіскальної служби України та Пенсійного фонду України по запобіганню "тіньової" зайнятості та виплати доходів без сплати належних сум податків, зборів, внесків до бюджетів </t>
  </si>
  <si>
    <t>Міловський відділ Біловодського об’єднаного управління Пенсійного фонду України Луганської області      та органи Державної служби України з питань праці, Державної фіскальної служби України</t>
  </si>
  <si>
    <t>Забезпечення в достанній кількісті миючими засобами та  господарчими товарами, придбання медикаментів та перев'язувальних інструментів</t>
  </si>
  <si>
    <t>Покращення надання медичних послуг матерям, інвалідам, ветеранам війни та праці, афганців, Чернобильців,  участників АТО</t>
  </si>
  <si>
    <t>Введення посади лікаря-онколога в поліклініці за рухунок вакантних посад</t>
  </si>
  <si>
    <t>Придбання медичного обладнання</t>
  </si>
  <si>
    <t>Придбання обладнання</t>
  </si>
  <si>
    <t xml:space="preserve">Розміщення інфрмаційно-роз'яснювальних матеріалів на офіційному сайті райдержадміністрації та в районій газеті </t>
  </si>
  <si>
    <t>Підвищення рівня обізнаності  підпримців з питань ведення підприємницької діяльності</t>
  </si>
  <si>
    <t>Мобілізація ресурсів до бюджетів усіх рівнів за всіма джерелами їх формування, в першу чергу за рахунок розширення бази оподаткування</t>
  </si>
  <si>
    <t xml:space="preserve">Започаткування підприємницької діяльністі за рахунок отримання одноразової допомоги по безробіттю безробітним з числа застрахованих осіб </t>
  </si>
  <si>
    <t>Очікуваний результат реалізації</t>
  </si>
  <si>
    <t>Робота з науково-дослідними інститутами по придбанню нових сортів сільгоспкультур.</t>
  </si>
  <si>
    <t>Всього</t>
  </si>
  <si>
    <t>Забезпечення житлового будівництва</t>
  </si>
  <si>
    <t>Поліпшення житлових умов населення</t>
  </si>
  <si>
    <t>Стабілізація цінової ситуації</t>
  </si>
  <si>
    <t>Стабілізація цінової ситуації на споживчому ринку району</t>
  </si>
  <si>
    <t>Проведення роботи з потенційними інвесторами по залученню інвестицій в сільське господарство</t>
  </si>
  <si>
    <t>5. РИНКОВІ ПЕРЕТВОРЕННЯ</t>
  </si>
  <si>
    <t>5.1. Реформування відносин власності</t>
  </si>
  <si>
    <t>4. ФІНАНСОВІ РЕСУРСИ</t>
  </si>
  <si>
    <t>5.3. Формування конкурентного середовища на регіональних ринках</t>
  </si>
  <si>
    <t>5.5. Розвиток ринкової інфраструктури</t>
  </si>
  <si>
    <t>Поліпшення матеріально-технічного стану закладів охорони здоров’я</t>
  </si>
  <si>
    <t>УСЗН Міловської РДА</t>
  </si>
  <si>
    <t>7.2 Паливно-енергитичний комплекс</t>
  </si>
  <si>
    <t>Впровадження природно-охоронних заходів зі збереження та відновлення лісів</t>
  </si>
  <si>
    <t xml:space="preserve">Вирощування сіянців у лісорозсаднику Міловського лісництва </t>
  </si>
  <si>
    <t>Створення мінералізованих смуг та догляд за ними</t>
  </si>
  <si>
    <t>Міловське та Микілььке лісництва Біловодського ЛМГ</t>
  </si>
  <si>
    <t>Збільшення території лісів</t>
  </si>
  <si>
    <t>Сприяння залученню широких верств населення до занять фізичною культурою та спортом</t>
  </si>
  <si>
    <t>Проведення грошово-кредитної політики, спрямованої на забезпечення сприятливих умов для кредитної підтримки банківською системою процесів економічного розвитку регіону</t>
  </si>
  <si>
    <t>Оприлюднення необхідної інформації щодо закупівлі товарів, робіт та послуг</t>
  </si>
  <si>
    <t>Організація навчання та підвищення професійно-кваліфікаційного рівня спеціалістів, обов‘язки яких пов‘язані із здійсненням державних закупівель</t>
  </si>
  <si>
    <t>Раціональне використання державних коштів</t>
  </si>
  <si>
    <t>Забезпечення фінансування регіональних цільових програм, як головного фактора ефективного вирішення регіональних проблем</t>
  </si>
  <si>
    <t>Організація роз’яснювальної роботи щодо енергозбереження та ефективного використання енергоресурсів, розвитку сучасних технологій у цій сфері</t>
  </si>
  <si>
    <t xml:space="preserve">Власні кошти сільгосппідприємств </t>
  </si>
  <si>
    <t>Забезпечити оновлення машино-тракторного парку, устаткування сучасного обладнання</t>
  </si>
  <si>
    <t>Підвищення матеріально-технічного рівня підприємств агропромислового комплексу</t>
  </si>
  <si>
    <t xml:space="preserve">Збільшення чисельності народжених </t>
  </si>
  <si>
    <t>Зменшення міграції населення за межі району</t>
  </si>
  <si>
    <t>Збільшення доходів населення, зняття соціальної напруги</t>
  </si>
  <si>
    <t>Зменшення питомої ваги підприємств, які «мінімізують» заробітну плату, скорочення чисельності громадян, зайнятих нелегальною працею</t>
  </si>
  <si>
    <t>Забезпечення фінансовими ресурсами потреби на виплату пенсій</t>
  </si>
  <si>
    <t>Удосконалення роботи із підприємствами та фізичними особами, які мають заборгованість із обов’язкових платежів до Пенсійного фонду</t>
  </si>
  <si>
    <t>Удосконалення надання екстренної та невідкладної медичної допомоги населенню району</t>
  </si>
  <si>
    <t>Удосконалення медичної допомоги хворим на онкологічну паталогію</t>
  </si>
  <si>
    <t xml:space="preserve">Міловська райдержадміністрація, Міловське відділення Станично- Луганської ОДПІ ГУ ДФС у Луганській обл., Пенсійний фонд України у Міловському районі Луганській обл. </t>
  </si>
  <si>
    <t xml:space="preserve">Міловська райдержадміністра ція, селищна та сільські ради району, Міловське відділення Станично- Луганської ОДПІ ГУ ДФС у Луганській обл., Пенсійний фонд України у Міловському районі Луганській обл. </t>
  </si>
  <si>
    <t xml:space="preserve">Міловська райдержадміністрація, селищна та сільські ради району, Міловське відділення Станично- Луганської ОДПІ ГУ ДФС Міндоходів у Луганській обл. </t>
  </si>
  <si>
    <t xml:space="preserve">Міловська райдержад-міністра ція, селищна та сільські ради району, Міловське відділення Станично- Луганської ОДПІ ГУ ДФС у Луганській обл. </t>
  </si>
  <si>
    <t xml:space="preserve">Міловська райдержад-міністрація, селищна та сільські ради району, Міловське відділення Станично- Луганської ОДПІ ГУ ДФС у Луганській обл., Пенсійний фонд України у Міловському районі Луганській обл., фонди соціального страхування </t>
  </si>
  <si>
    <t xml:space="preserve">Міловська райдержадмінітрація, Міловське відділення Станично- Луганської ОДПІ ГУ ДФС у Луганській обл. </t>
  </si>
  <si>
    <t>Участь у конкурсі проектів , які фінансуються за кошти Державного фонду регіонального розвитку протягом 2017 року</t>
  </si>
  <si>
    <t>Поліпшення якості і доступності надання онкологічної допомоги населенню</t>
  </si>
  <si>
    <t>Розробка і організація виконання місцевими органами виконавчої влади, виконавчими органами місцевих рад заходів з нарощування темпів надходжень податків і зборів (обов’язкових платежів), що не враховуються при визначенні міжбюджетних трансфертів</t>
  </si>
  <si>
    <t>Своєчасне здійснення видатків за соціальними виплатами та програмами, видатків на оплату праці працівників бюджетних установ, недопущення будь-якої заборгованості</t>
  </si>
  <si>
    <t>Вжиття заходів щодо збільшення кількості суб’єктів господарської діяльності – платників податків</t>
  </si>
  <si>
    <t>Організація роботи щодо своечасної сплати податків і зборів</t>
  </si>
  <si>
    <t>Відсутність заборгованості по сплаті  податків і зборів</t>
  </si>
  <si>
    <t>Створення умов для покращення фінансово-економічного стану підприємств житлово-комунального господарства</t>
  </si>
  <si>
    <t xml:space="preserve">Зміцнення фінансового стану суб`єктів господарювання через підвищення рівня ефективності роботи та залучення інвестиційних ресурсів </t>
  </si>
  <si>
    <t>Сприяння підвищенню рівня завантаження виробничих потужностей підприємств</t>
  </si>
  <si>
    <t>КП "Міловське житлово-комунальне підприємство"</t>
  </si>
  <si>
    <t>Ефективне планування діяльності підприємств спільної власності територіальних громад сіл і селища району</t>
  </si>
  <si>
    <t>Забезпечення прозорості закупівельних процедур з метою запобігання економічних зловживань при здійсненні державних закупівель</t>
  </si>
  <si>
    <t>Впровадження використання перспективних сортів зернових культур та соняшнику. Закладка сортових ділянок для вирощування насіннєвого матеріалу</t>
  </si>
  <si>
    <t>Підвищення якості надання медичної допомоги матерям та дітям</t>
  </si>
  <si>
    <t>Здійснення податковими та іншими органами заходів щодо дотримання підприємствами, установами, організаціями та суб’єктами підприємницької діяльності законодавства при виплаті заробітної плати та відрахувань у бюджет податку на доходи фізичних осіб</t>
  </si>
  <si>
    <t>Підвищення якості та оперативності обслуговування пенсіонерів, інших громадян в органах Пенсійного фонду</t>
  </si>
  <si>
    <t>Забезпечення відкритості у роботі органів Пенсійного фонду, покращення якості інформування населення про їх діяльність</t>
  </si>
  <si>
    <t>Скорочення споживання тради-ційних видів енергоресурсів (електричної енергії) за рахунок  впровадження альтернативних відновлювальних джерел енергії</t>
  </si>
  <si>
    <t>Створення умов для залучення інвесторів до проведення геологорозвідувальних робіт мінерально-сировинної бази регіону</t>
  </si>
  <si>
    <t xml:space="preserve">Відділ містобудування, архітектури та ЖКГ, Міловська сел.  рада </t>
  </si>
  <si>
    <t>Забезпечення конфіденцій-ності інформації та скорочення часу на обробку звітів,  зменшення помилок</t>
  </si>
  <si>
    <t xml:space="preserve">Забезпечення дітей першого року життя молочними сумішами </t>
  </si>
  <si>
    <t>Виявлення ділянок розповсюдження корисних копалин місцевого значення та встановлення мережі спостереження за станом природного середовища</t>
  </si>
  <si>
    <t xml:space="preserve">Проведення фізкультурно-масових та спортивно-оздоровчих заходів </t>
  </si>
  <si>
    <t>Розвиток дитячо-юнацького спорту</t>
  </si>
  <si>
    <t>Раціональне використання корисних копалин та моніторинг стану природного середовища</t>
  </si>
  <si>
    <t>Підвищення рівня ефективності використання природних ресурсів</t>
  </si>
  <si>
    <t>6.МЕХАНІЗМ РЕГУЛЮВАННЯ</t>
  </si>
  <si>
    <t xml:space="preserve">6.1. Управління об’єктами комунальної власності </t>
  </si>
  <si>
    <t>6.3. Закупівля продукції (товарів, робіт , послуг) для регіональних потреб</t>
  </si>
  <si>
    <t>Забезпечення  підвозу дітей від місця проживання до школи</t>
  </si>
  <si>
    <t>6.4. Реалізація державних цільових програм та регіональних програм</t>
  </si>
  <si>
    <t>7.3. Промисловість</t>
  </si>
  <si>
    <t>8. ЗОВНІШНЬОЕКОНОМІЧНА ДІЯЛЬНІСТЬ, ТРАНСКОРДОННА ТА МІЖНАРОДНА СПІВПРАЦЯ</t>
  </si>
  <si>
    <t>10. ГУМАНІТАРНА СФЕРА</t>
  </si>
  <si>
    <t xml:space="preserve">10.4. Фізична культура і спорт </t>
  </si>
  <si>
    <t>11.  ПРИРОДОКОРИСТУВАННЯ ТА БЕЗПЕКА ЖИТТЄДІЯЛЬНОСТІ ЛЮДИНИ</t>
  </si>
  <si>
    <t>11.1 Розвиток мінерально-сировинної бази</t>
  </si>
  <si>
    <t>11.2 Охорони навколишнього природного середовища</t>
  </si>
  <si>
    <t>11.3. Техногенна безпека</t>
  </si>
  <si>
    <t>11.4. Охорона праці</t>
  </si>
  <si>
    <t>Забезпечення фінансування заходів та програм регіонального розвитку</t>
  </si>
  <si>
    <t>Своєчасне фінансування заходів з попередження виникнення та ліквідації наслідків надзвичайних ситуацій.</t>
  </si>
  <si>
    <t>Проведення систематичної підготовки фахівців підприємств, установ, організацій з питань попередження виникнення надзвичайних ситуацій.</t>
  </si>
  <si>
    <t>Зниження кількості надзвичайних ситуацій техногенного і природного характеру та зменшення збитків від них у разі їх виникнення</t>
  </si>
  <si>
    <t>Зменшення кількості нещасних випадків і рівня виробничого та побутового травматизму</t>
  </si>
  <si>
    <t>Забезпечення реалізації державної політики у сфері охорони праці та промислової безпеки стосовно пріоритетності життя і здоров’я працівників у процесі виробничої діяльності</t>
  </si>
  <si>
    <t>Прийняття участі в обласному Конкурсі проектів місцевого розвитку</t>
  </si>
  <si>
    <t>Збільшення обсягу капітальних інвестицій в економіку району</t>
  </si>
  <si>
    <t>ТОВ "М-СПЕКТР"</t>
  </si>
  <si>
    <t xml:space="preserve"> ТОВ "М-СПЕКТР"</t>
  </si>
  <si>
    <t>Розробка та реалізація інвестиційних проектів, спрямованих на розширення роботи підприємства</t>
  </si>
  <si>
    <t>Обсяг виробленої промислової продукції - 10,6 млн. грн;
Обсяг реалізованої промислової продукції - 10,5 млн. грн.</t>
  </si>
  <si>
    <t xml:space="preserve">Стабілізація поговів'я ВРХ. </t>
  </si>
  <si>
    <t>Сприяння розвитку підприємницьких структур для забезпечення зайнятості населення</t>
  </si>
  <si>
    <t>Дотримання мінімальних гарантій в оплаті праці</t>
  </si>
  <si>
    <t>Підвищення рівня заробітної плати.</t>
  </si>
  <si>
    <t>Міловська райдержадміністрація, Міловське відділення Станично-Луганської ОДПІ ГУ ДФС у Луганській обл</t>
  </si>
  <si>
    <t>Оплата послуг зв'язку, послуг ЖКГ, тех.обслуговування програмного забеспечення, техобслуговування котелень. Здійснення поточних ремонтів  медичного обладнання, перевірка газового обладнання, технічне обслуговування зовнішніх газопроводів, атестація робочих місць, повірка засобів вимірювальної техніки, послуги з охорони засобів сигналізації</t>
  </si>
  <si>
    <t xml:space="preserve">Покращення доступу до якісних освітніх послуг </t>
  </si>
  <si>
    <t>Створення оптимальних умов для розширення сфери вживання державної мови, виховання любові, поваги, шанобливого ставлення до неї,національної свідомості у жителів району, дотримання норм, законів України щодо забезпечення культкрно-мовних прав громадян та зміцнення статусу державної мови, як основний чинник консолідації українського суспільства в умовах зовнішньої збройної агресії.</t>
  </si>
  <si>
    <t>Сприяння у направленні на навчання за фахом сімейних лікарів (вторинна спеціалізація лікарів-педіатрів до спеціалізації лікар загальної практики сімейної медицини з ціллю укомплектування центру «КЗ Міловський РЦ ПМСД»</t>
  </si>
  <si>
    <t xml:space="preserve">Розробка туристичного паспорту району та розповсюдження його серед зацікавлених </t>
  </si>
  <si>
    <t>Формування позитивного туристичного іміджу району</t>
  </si>
  <si>
    <t>Будівницство самовпливного каналізаційного колектора по вул. Миру до очисних споруд смт Мілове</t>
  </si>
  <si>
    <t>Відновлення та популярізація степового сурка(бабака) на території Міловського району</t>
  </si>
  <si>
    <t>Філія "Стрілецький степ" ЛПЗ НАН України</t>
  </si>
  <si>
    <t>Збереження та відновлення  тваринного світу на території заповідника</t>
  </si>
  <si>
    <t>Ліквідація 1020 кг пестицидів і агрохімікатів непридатних та заборонених до використання, а саме: протразін - 500 кг, агелон - 200 кг, сімазін - 300 кг, сімерон - 20 кг.</t>
  </si>
  <si>
    <t xml:space="preserve">Селищна та сільські ради району </t>
  </si>
  <si>
    <t>Збільшення чисельності популяцій бабака</t>
  </si>
  <si>
    <t>Підвищення рівня промислової безпеки на підприємствах</t>
  </si>
  <si>
    <t>Збереження території лісів</t>
  </si>
  <si>
    <t>Часткове відшкодування частини витрат за залученими короткостроковими кредитами, що надаються особам на впровадження енергозберігаючих технологій</t>
  </si>
  <si>
    <t>Забезпечення сталої роботи Центру надання адміністративних послуг при райдержадміністрації</t>
  </si>
  <si>
    <t xml:space="preserve">Проведення заходів присвячених Дню підприємця </t>
  </si>
  <si>
    <t>Відзнака кращих підприємців району</t>
  </si>
  <si>
    <t>Нагородження підприємців</t>
  </si>
  <si>
    <t>Збільшення кількості платників податків за рахунок створення в районі  нових робочих місць. збільшення сум сплати податку за рахунок підвищення рівня заробітної плати найманим робітникам і легалізації неоформлених робітників," ліквідації виплат доходів в конвертах", погашення заборгованості по заробітній платі.</t>
  </si>
  <si>
    <t>Державний бюджет</t>
  </si>
  <si>
    <t>2019 рік</t>
  </si>
  <si>
    <t>І квартал 2019 рік</t>
  </si>
  <si>
    <t>березень- квітень, жовтень- листопад 2019 року</t>
  </si>
  <si>
    <t>Збирання, вивезення та утилізація непридатних до використання пестицидів та агрохімікатів, які знаходяться на території філії  “Стрілецький кінний завод № 60”.Державного підприємства "Конярство України"</t>
  </si>
  <si>
    <t>Відділ містобудування, архітектури та ЖКГ, філія "Стрільцівський кінний завод №60" ДП "Конярство України"</t>
  </si>
  <si>
    <t>Здійснення видатків  місцевих   бюджетів в обсягах, затверджених на 2019 рік відповідними радами.</t>
  </si>
  <si>
    <t>Удосконалити структуру посівних площ, в тому числі зернового клину, довести обсяг виробництва зерна до 72,3 тис. тонн</t>
  </si>
  <si>
    <t>Управління агропромислового розвитку та земельних відносин райдержадміністрації, сільгоспвиробники району</t>
  </si>
  <si>
    <t>Збільшення виробництва продукції рослинництва, забезпечення потреб району власним продовольчим зерном, доведення обсягу виробництва зерна до 72,3 тис. тонн</t>
  </si>
  <si>
    <t>Забезпечити контроль за своєчасною підготовкою грунту під посів озимих культур врожаю 2019 року на площі 14,6 тис. га, за підготовкою насіння, проведення сівби ярих культур на площі не менше 12,4  тис. га</t>
  </si>
  <si>
    <t>Збільшення виробництва продукції рослинництва, забезпечення потреб району власним продовольчим зерном</t>
  </si>
  <si>
    <t xml:space="preserve">Підвищення урожайності сільгоспкультур, збілшення обсягів виробництва валової сільгосппродукції, поліпшення якості зерна, забезпечення сортовим насінням  </t>
  </si>
  <si>
    <t>Будівництво та реконструкція індивід. житлових будинків в рамках програми "Власний дім"</t>
  </si>
  <si>
    <t>Поточний середній ремонт вулиць і доріг комунальнної власності</t>
  </si>
  <si>
    <t>Поточний середній ремонт автомобільної дороги по вул. Козацька смт Мілове Луганської області</t>
  </si>
  <si>
    <t>Проведення розрахунків з підприємствами-постачальниками послуг щодо надання пільг на ЖКП та тверде паливо та скраплений газ громадянам, які мають право на отримання пільг відповідно до чинного законодавства</t>
  </si>
  <si>
    <t>Нарахування тимчасової державної соц.допомоги непрацюючий особі, яка досягла загального пенсійного віку, але не набула права на пенсійну виплату</t>
  </si>
  <si>
    <t>Нарахування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</si>
  <si>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Нарахування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</si>
  <si>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Нарахування допомоги при усиновленні дитини</t>
  </si>
  <si>
    <t>Реалізація державної політики у сфері охорони культурної спадщини, забезпечення належного рівня охорони, збереження та використання пам'яток (об'єктів) культурної спадщини</t>
  </si>
  <si>
    <t>Збереження існуючої мережі клубних закладів району, сприяння розвитку аматорського мистецтва, забезпечення проведення районних заходів на належному рівні, створення сриятливих умов для організації якісного, змістовного культурного дозвілля жителів району</t>
  </si>
  <si>
    <t>Створення сприятливих умов для забезпечення творчого, інтелектуального та духовного розвитку підростаючого покоління, рівних можливостей у здобутті якісної мистецької освіти</t>
  </si>
  <si>
    <t>Міловська дитяча школа мистецтв</t>
  </si>
  <si>
    <t>Міловський районний Будинок культури</t>
  </si>
  <si>
    <t>Збереження пам'яток культурної спадщини Міловського району</t>
  </si>
  <si>
    <t xml:space="preserve">Підвищення майстерності конкурсантів, придбання досвіду, розвиток культурних звязків  </t>
  </si>
  <si>
    <t>Розвиток самодіяльної творчості</t>
  </si>
  <si>
    <t>Створення сприятливих умов для організації якісного, змістовного, культурного дозвілля жителів Міловського району</t>
  </si>
  <si>
    <t>Виявлення та підтримка обдарованих дітей та молоді, розвиток індивідуальної виконавчої тмайстерності та колективних форм творчості</t>
  </si>
  <si>
    <t xml:space="preserve">Зміцнення та розвиток матеріально – технічної бази та забезпечення поповнення бібліотечних фондів
</t>
  </si>
  <si>
    <t>Спорт - запорука здоров’ю. Створення умов для занять фізичною культурою на стадіоні «Будівельник» розташованого за адресою: пров.  Сєверний, 2, смт Мілове Міловського району Луганської області</t>
  </si>
  <si>
    <t>Капітальний ремонт Морозівської ЗОШ І-ІІІ ступенів, Луганська обл., Міловський р-н.,с.Морозівка вул. Центральна, 24А</t>
  </si>
  <si>
    <t>Модернізація існіючої газової котельні Великоцької ЗОШ І-ІІІ ступенів, розташованої за адресою : с. Великоцьк, вул. Красногорська,1</t>
  </si>
  <si>
    <t>Реконструкція існуючої газової котельні Морозівської ЗОШ І-ІІІ ступенів, розташованої за адресою: с. Морозівка, вул. Центральна, 24А</t>
  </si>
  <si>
    <t xml:space="preserve">Будівництво міні - котельні з інженерними мережами для Новострільцівського НВК «Дошкільний навчальний заклад «Сонечко» Новострільцівська загальноосвітня школа І-ІІІ ступенів»  за адресою: с. Новострільцівка, вул. Садова,54 </t>
  </si>
  <si>
    <t>Проведення інвентарізації захтсних споруд цивільного захисту та приведення їх у готовність</t>
  </si>
  <si>
    <t>Відділ освіти Міловської РДА</t>
  </si>
  <si>
    <t xml:space="preserve">Морозівська сільська рада, ДПРЧ -29 ГУ ДСНС у Луганській області </t>
  </si>
  <si>
    <t>Покращення матеріально-технічного забезпечення книгозбірень, поповнення бібліотечних фондів новими вітчизняними та світовими виданнями, поповнення бібліотечних фондів новими періодичними
виданнями, вдосконалення підготовки та перепідготовки сучасного інформаційного фахівця</t>
  </si>
  <si>
    <t>Формування ефективної системи відносин власності</t>
  </si>
  <si>
    <t>Надання пріоритету в розвитку служби охорони материнства і дитинства, медико-соціальному обслуговуванні інвалідів, ветеранів війни і праці, афганців, Чернобильців,  участників АТО, забезпечення безкоштовними ліками</t>
  </si>
  <si>
    <t xml:space="preserve">Створення єдиного освітнього простору в Міловському районі для забезпечення якісних та доступних освітніх послуг
</t>
  </si>
  <si>
    <t>Економного використання бюджетних коштів на утримання шкільних навчальних закладів</t>
  </si>
  <si>
    <t>Оптимізація мережі дошкільних та навчальних закладів</t>
  </si>
  <si>
    <t>Формування здорового способу життя дітей дошкільного віку</t>
  </si>
  <si>
    <t>Капітальний ремонт і модернізація спортивного залу комунального дошкільного навчального закладу "Ластівка" по вул. Миру, 57А смт. Мілове , Луганської області. Коригування пректу</t>
  </si>
  <si>
    <t>Заміна покрівлі Великоцької ЗОШ ЗОШ І-ІІІ ступенів, Луганська обл., Міловський р-н.,с.Великоцьк вул. Красногорська, 1</t>
  </si>
  <si>
    <t>Поточний ремонт будівлі школи бокса КУ "Спорт для всіх Міловської районної ради Луганської області.</t>
  </si>
  <si>
    <t>КУ "Спорт для всіх Міловської районної ради Луганської області</t>
  </si>
  <si>
    <t xml:space="preserve">Зміцнення та розвиток матеріально – технічної бази 
</t>
  </si>
  <si>
    <t>Поліпшення матеріально-технічного стану закладів фізичної культури і спорту</t>
  </si>
  <si>
    <t>Заміна вікон будівлі ДЮСШ</t>
  </si>
  <si>
    <t>КП "Міловський районний Будинок культури Луганської області" 
КПНЗ Міловська ДЮСШ</t>
  </si>
  <si>
    <t>Міловська РДА, КУ "Спорт для всіх Міловської районної ради Луганської області</t>
  </si>
  <si>
    <t>Ремонт покрівлі КП "Міловський Будинок культури Луганської області"</t>
  </si>
  <si>
    <t>КП "Міловський Будинок культури Луганської області"</t>
  </si>
  <si>
    <t xml:space="preserve">Зміцнення та розвиток матеріально – технічної бази закладів культури
</t>
  </si>
  <si>
    <t>Наповнення доходної частини бюджетів соціальних фондів</t>
  </si>
  <si>
    <t xml:space="preserve">Подолання дитячої безпритульності і бездоглядності 
</t>
  </si>
  <si>
    <t>Поліпшення становища дітей-сиріт і дітей, позбавлених батьківського піклування, їх соціально-правовий захист</t>
  </si>
  <si>
    <t>Поліпшення іміджу району,
зростання туристичних потоків та коштів, які будуть спрямовані на збереження і раціональне використання природно-ресурсного і історико-культурного потенціалу</t>
  </si>
  <si>
    <t>Збільшення виробництва продукції рослинництва, забезпечення потреб району  власним продовольчим зерном</t>
  </si>
  <si>
    <t xml:space="preserve">Обсяги фінансування заходу, тис. грн </t>
  </si>
  <si>
    <t>Обласний бюджет</t>
  </si>
  <si>
    <t>Створення суб’єктами господарювання належних, безпечних і здорових умов праці, запобігання нещасним випадкам та професійним захворюванням</t>
  </si>
  <si>
    <t>Забезпечення захисту прав працівників шляхом здійснення державного нагляду за додержанням законодавства про працю</t>
  </si>
  <si>
    <t>Поліпшення стану безпеки, гігієни праці та виробничого середовища</t>
  </si>
  <si>
    <t>Активізація діяльності комісій з питань захисту прав споживачів</t>
  </si>
  <si>
    <t>Проведення  щотижневих продовольчих ярмаркових заходів</t>
  </si>
  <si>
    <t>Підвищення якості торговельного та побутового обслуговування населення</t>
  </si>
  <si>
    <t>Міловська райдержадміністрація, селищна і сільські ради району</t>
  </si>
  <si>
    <t>Міловська райдержадміністрація, селищна і сільські ради району,
приватні підприємці</t>
  </si>
  <si>
    <t>Здійснення моніторингу цінової ситуації на споживчому ринку</t>
  </si>
  <si>
    <t>Забезпечення споживачів району якісними товарами місцевого виробництва</t>
  </si>
  <si>
    <t>Відділ економічного розвитку і торгівлі райдержадміністрації</t>
  </si>
  <si>
    <t xml:space="preserve">Проведення розрахунків з підприеємствами-постачальниками послуг щодо надання пільг та виплати компенсацій та допомог по статусу ЧАЕС </t>
  </si>
  <si>
    <t>Відшкодування витрат на надання пільг та підготовка документів на виплату допомог і компенсації</t>
  </si>
  <si>
    <t>Поліпшення матеріального стану</t>
  </si>
  <si>
    <t>Скорочення матеріальних та часових витрат при отриманні адміністративних послуг через Центр надання адміністративних послуг</t>
  </si>
  <si>
    <t>Нарахування та виплата  одноразової грошової допомоги непрацюючим малозабезпеченим особам</t>
  </si>
  <si>
    <t>Нарахування та виплата  одноразової грошової допомоги ветеранам війни до 9 Травня</t>
  </si>
  <si>
    <t>Нарахування та виплата компенсації вартості санаторно-курортногго лікування ветеранам війни</t>
  </si>
  <si>
    <t>Відділ освіти райдержадміністрації</t>
  </si>
  <si>
    <t>Відділ освіти райдержадміністрації,УСЗН  райдержадміністрації</t>
  </si>
  <si>
    <t>Нарахування та виплата компенсації на бензин, ремонт і технічне обслуговування автомобілів та на транспортне обслуговування</t>
  </si>
  <si>
    <t>Нарахування та виплата допомоги у звязку з вагітностю та пологами</t>
  </si>
  <si>
    <t>Нарахування та виплата допомоги на дітей, які перебувають під опікою чи піклуванням</t>
  </si>
  <si>
    <t>Нарахування та виплата допомоги на дітей одиноким матерям</t>
  </si>
  <si>
    <t>Надання одноразової виплати особам, яким присвоєно звання "Почетний громадян Міловського району"</t>
  </si>
  <si>
    <t>Створення на базі Морозівської сільської ради Центру безпеки громадян.                                                                       Розробка проектно-кошторисної документації</t>
  </si>
  <si>
    <t>Удосконалення профоглядів, санітарно-просвітницької роботи</t>
  </si>
  <si>
    <t>Погашення заборгованості з виплати заробітної плати за рахунок посилення ефективності роботи тимчасової Комісії з питань погашення заборгованості із заробітної плати (грошового забезпечення), пенсій, стипендій та інших соціальних виплат, спільно з органами ДФС  вжиття дієвих заходів, спрямованих на погашення заборгованості  за рахунок наявних активів підприємств-боржників</t>
  </si>
  <si>
    <t>Проведення курсів лекцій в шкільних та дошкільних закладах, на підприємствах. Друкування в ЗМІ</t>
  </si>
  <si>
    <t>Покращення здорового способу життя населення району</t>
  </si>
  <si>
    <t>Удосконалення медичної допомоги хворим на серцево-судинну паталогію</t>
  </si>
  <si>
    <t>Покращення надання медичної допомоги хворим на серцево-судинну паталогію</t>
  </si>
  <si>
    <t>Вдосконалення матеріально-технічної бази лікарні</t>
  </si>
  <si>
    <t>Попередження інфекційних захворювань серед населення району та в медичних закладах</t>
  </si>
  <si>
    <t>Профілактика внутрілікарняних інфекцій, покращення медичного обслуговування</t>
  </si>
  <si>
    <t>Створення сучасної палати інтенсивної терапії</t>
  </si>
  <si>
    <t>Зниження рівня смертності населення району, тимчасово переміщених осіб від травм, отруєнь, інвалідності</t>
  </si>
  <si>
    <t>Нарахування та виплата соціальної допомоги малозабезпеченим сімям</t>
  </si>
  <si>
    <t xml:space="preserve">Мобілізація власних доходів до пенсійного фонду </t>
  </si>
  <si>
    <t>Посилення контролю за раціональним використанням коштів, призначених для пенсійного забезпечення</t>
  </si>
  <si>
    <t>Сприяння розвитку сучасних засобів зв’язку в районі, зокрема розширенню можливостей  доступу сільських жителів до мережі Інтернет</t>
  </si>
  <si>
    <t xml:space="preserve">7.6 Виробництво споживчих товарів та послуг. </t>
  </si>
  <si>
    <t>Задоволення потреб населення району в транспортних послугах</t>
  </si>
  <si>
    <t xml:space="preserve">Інші джерела фінансування </t>
  </si>
  <si>
    <t>Бюджети міст та районів</t>
  </si>
  <si>
    <t>Популярізація ведення здорового способужиття</t>
  </si>
  <si>
    <t xml:space="preserve">Проведення спортивно-оздоровчих заходів </t>
  </si>
  <si>
    <t>Нарахування та виплата одноразової допомоги при народженні дитини та усиновлення</t>
  </si>
  <si>
    <t>Створення нових робочих місць</t>
  </si>
  <si>
    <t>УСЗН Міловської РДА, Міловське РТМО, Міловський районний центр соціальних служб для сім'ї, дітей та молоді</t>
  </si>
  <si>
    <t>УСЗН Міловської РДА, Міловський районний центр зайнятості</t>
  </si>
  <si>
    <t>Створення умов для розвитку сім’ї, охорони материнства та дитинства</t>
  </si>
  <si>
    <t>Міловський районний центр зайнятості</t>
  </si>
  <si>
    <t xml:space="preserve">Проведення комплексу заходів по зниженню негативного впливу у разі виникнення позаштатних ситуацій. </t>
  </si>
  <si>
    <t>Нарахування та виплата допомоги на догляд за інвалідом І та ІІ групи внаслідок психічного розладу</t>
  </si>
  <si>
    <t>Нарахування та виплата державної соціальної допомоги інвалідам з дитинства та дітям інвалідам</t>
  </si>
  <si>
    <t>Нарахування та виплата державної соціальної допомоги особам, які не мають права на пенсію та інвалідам</t>
  </si>
  <si>
    <t>Укомплектованість лікарськими кадрами</t>
  </si>
  <si>
    <t xml:space="preserve">Покращення медичного обслуговування </t>
  </si>
  <si>
    <t xml:space="preserve">Рання діагностика захворювань серед дитячого населення </t>
  </si>
  <si>
    <t>Проведення профілактичних оглядів учнів шкіл району 1-11 класів</t>
  </si>
  <si>
    <t>Реконструкція існуючої газової котельні Микільської ЗОШ І-ІІІ ступенів, розташованої за адресою: с. Микільське, вул. Миру, 72 А</t>
  </si>
  <si>
    <t>Відділ освіти Міловької РДА</t>
  </si>
  <si>
    <t>Забезпечити сільгоспвиробниками району усіх форм власності  виробництво м'яса в обсязі 1,884 тис. тонн і молока 5,134 тис. тонн</t>
  </si>
  <si>
    <t>Департамент регіонального розвитку, промисловості, інфраструктури те енергозбереження облдержадміністрації,
Міловська райдержадміністрація</t>
  </si>
  <si>
    <t>Станційно-лінейна дільниця №4 смт Мілове РЦТ №341 м Старобільськ Харьківської філії ПАТ "Укртелеком"</t>
  </si>
  <si>
    <t>Надання матеріалів - роз’яснень в засобах масової інформації</t>
  </si>
  <si>
    <t>Профілактика захворювання дитячого населення</t>
  </si>
  <si>
    <t xml:space="preserve">Міловська районна рада,
Міловська райдерж-адміністрація, селищна та сільські ради </t>
  </si>
  <si>
    <t>Перегляд регіональних програм з метою скорочення й оптимізації їх заходів, приведенні у відповідність до реальних можливостей бюджетного фінансування.</t>
  </si>
  <si>
    <t>Створення умов для охоплення дітей-сиріт, дітей з малозабезпечених сімей навчанням</t>
  </si>
  <si>
    <t xml:space="preserve">Виявлення дітей цих категорій, надання їм матеріальної та моральної допомоги </t>
  </si>
  <si>
    <t>Соціальний захист дітей-сиріт</t>
  </si>
  <si>
    <t xml:space="preserve">Охоплення дітей організованими формами відпочинку та оздоровлення </t>
  </si>
  <si>
    <t>Створення безпечних умов життєдіяльності населення та запобігання виникненню над-звичайних ситуацій техноген-ного та природного характеру, вдосконалення на районному рівні економічних механізмів для здійснення фінансування першочергових і довгостроко-вих  заходів  із  забезпечення безпечної життєдіяльності людей та функціонування об’єктів економіки</t>
  </si>
  <si>
    <t>Створення сприятливих умов для якісного відпочинку та оздоровлення дітей в літній період</t>
  </si>
  <si>
    <t>Організація підвозу дітей до шкіл району</t>
  </si>
  <si>
    <t>Створення умов для охоплення дітей і підлітків навчанням</t>
  </si>
  <si>
    <t xml:space="preserve">Посилення контролю за погашенням підприємствами власності заборгованості по страхових внесках до Пенсійного фонду України та по єдиному соціальному внеску на загальнообов’язкове державне соціальне страхування
</t>
  </si>
  <si>
    <t>Районна,селищна та сільські ради району, фінансове управлінння райдержадміністрації</t>
  </si>
  <si>
    <t>РАЗОМ по заходам усіх напрямків</t>
  </si>
  <si>
    <t xml:space="preserve">Сприяння організації перевезень пасажирів на постійних приміських та внутрішньообласних автобусних маршрутах </t>
  </si>
  <si>
    <t>Створення умов для розвитку телекомунікаційної мережі, сучасних видів зв`язку</t>
  </si>
  <si>
    <t xml:space="preserve">Сприяння залученню до роботи на маршрутах перевізників різних форм власності на конкурсній основі </t>
  </si>
  <si>
    <t>Збільшення кількості абонентів, підключених до Інтернет та UTEL</t>
  </si>
  <si>
    <t xml:space="preserve">Покращення дитячого харчування, профілактика ЗДА у дітей першого року життя  </t>
  </si>
  <si>
    <t>Міловська райдержадміністра ція</t>
  </si>
  <si>
    <t>Додаток 2 до Програми</t>
  </si>
  <si>
    <t>Забезпечення права дитини на доступну дошкільну освіту, збільшення відсотка охоплення дітей дошкільними навчальними закладами</t>
  </si>
  <si>
    <t>Збільшення власних надходжень Наповнення доходної частини бюджету Пенсійного фонду України</t>
  </si>
  <si>
    <t>Обізнаність населення</t>
  </si>
  <si>
    <t>Впровадження в освітній процес дошкільних навчальних закладів сучасних освітніх технологій</t>
  </si>
  <si>
    <t>Створення умов для подальшого розвитку дошкільної освіти, розширення мережі дошкільних навчальних закладів</t>
  </si>
  <si>
    <t>Міловська селищна рада</t>
  </si>
  <si>
    <t xml:space="preserve">Підвищення ефективності та конкурентоспроможності виробництва </t>
  </si>
  <si>
    <t>Зниження собівартості, покращення якості продукції, освоєння її нових видів</t>
  </si>
  <si>
    <t>Активізації інвестиційної діяльності шляхом  забезпечення сприятливого інвестиційного клімату для внутрішніх та зовнішніх інвесторів.</t>
  </si>
  <si>
    <t>Збільшення завантаження потужностей підприємства</t>
  </si>
  <si>
    <t>Виробництво кормів високої якості.</t>
  </si>
  <si>
    <t>Використання власного ремонтного молодняка ВРХ, ресурсів племінних господарств та контрактацію худоби</t>
  </si>
  <si>
    <t>Розміщення інформації на стендах органів Пенсійного фонду України та в інших установах, проведення семінарів та розповсюдження буклетів</t>
  </si>
  <si>
    <t>Надання матеріалів-роз'яснень у засобах масової інформації</t>
  </si>
  <si>
    <t xml:space="preserve">Залучення більшої кількості людей до занять фізичною культурою і спортом </t>
  </si>
  <si>
    <t xml:space="preserve">Придбання молочних сумішів </t>
  </si>
  <si>
    <t>Міловське РТМО</t>
  </si>
  <si>
    <t>Покращення умов праці</t>
  </si>
  <si>
    <t>Формування здорового способу життя району</t>
  </si>
  <si>
    <t>Створення умов для розвитку фізичної культури і спорту, поліпшення результатів виступів районних збірних команд</t>
  </si>
  <si>
    <t>Покращення надання медичної допомоги дитячому та дорослому населенню у районі</t>
  </si>
  <si>
    <t>Головні розпорядники бюджетних коштів</t>
  </si>
  <si>
    <t>Удосконалення  системи координації та планування державних закупівель</t>
  </si>
  <si>
    <t>Забезпечення раціонального використання бюджетних коштів, матеріально-технічних, інших ресурсів</t>
  </si>
  <si>
    <t>Розробка, затвердження та виконання цільових програм, спрямованих на  покращення економічного та соціального розвитку району.</t>
  </si>
  <si>
    <t>Залучення суб’єктів господарювання та населення до участі у заходах з енергоефективності</t>
  </si>
  <si>
    <t>Відділ містобудування, архітектури та ЖКГ</t>
  </si>
  <si>
    <t xml:space="preserve">Скорочення споживання енергоресурсів </t>
  </si>
  <si>
    <t>Відділ містобудування, архітектури та ЖКГ,
індивідуальні забудовники</t>
  </si>
  <si>
    <t>7. РОЗВИТОК РЕАЛЬНОГО СЕКТОРУ ЕКОНОМІКИ</t>
  </si>
  <si>
    <t>Поліпшення транспотрного сполучення</t>
  </si>
  <si>
    <t>9.2 Зайнятість населення та ринок праці</t>
  </si>
  <si>
    <t>9.6 Житлово-комунальне господарство</t>
  </si>
  <si>
    <t>5.2 Розвиток підприємництва</t>
  </si>
  <si>
    <t>7.5 Транспорт і зв'язок. Розвиток транспортної інфраструктури</t>
  </si>
  <si>
    <t>9.4 Соціальне забезпечення</t>
  </si>
  <si>
    <t>10.2 Освіта</t>
  </si>
  <si>
    <t>10.1 Охорона здоров'я</t>
  </si>
  <si>
    <t xml:space="preserve">10.3 Культура </t>
  </si>
  <si>
    <t>5.4 Регуювання цін</t>
  </si>
  <si>
    <t>7.4 Агропромисловий комплекс. Продовольча безпека</t>
  </si>
  <si>
    <t>4.1 Джерела формування</t>
  </si>
  <si>
    <t>6.2. Інвестиційна діяльність</t>
  </si>
  <si>
    <t>Здійснення заходів з навчання спеціалістів органів місцевої виконавчої влади та місцевого самоврядування щодо організації інвестиційної діяльності</t>
  </si>
  <si>
    <t>зменьшення відсотка страхувальників, у яких заробітна плата на рівні або менше мінімальної</t>
  </si>
  <si>
    <t>Координаціїя спільних дій по виявленню фактів використання праці неоформлених працівників</t>
  </si>
  <si>
    <t>Реалізація субпроектів у рамках Надзвичайної кредитної програми для відновлення України що фінансуються Європейським інвестиційним банком</t>
  </si>
  <si>
    <t xml:space="preserve">Впровадження процедури електроних закупівель товарів та послуг вартість яких не перевищує  суми  встановленних Законом України "Про публічні закупівлі" </t>
  </si>
  <si>
    <t>Якісне виконання вимог Закону України  "Про публічні закупівлі" під час проведення електроних закупівель</t>
  </si>
  <si>
    <t>Розвиток альтернативних джерел енергії, покращення вуличного освітлення</t>
  </si>
  <si>
    <t xml:space="preserve">Міловська райдержадміністрація, сільські та селищна ради,підприємства комунальної форми власності </t>
  </si>
  <si>
    <t>Поводження  з відходами</t>
  </si>
  <si>
    <t>Забезпечення охорони водних ресурсів</t>
  </si>
  <si>
    <t xml:space="preserve">Відзначення календарних дат та профечійних і державних свят, проведення районних оглядів худ. самодіяльності, участь в обласних фестивалях та конкурсах    </t>
  </si>
  <si>
    <t>Відділ культури райдержадміністрації</t>
  </si>
  <si>
    <t>2.</t>
  </si>
  <si>
    <t>Міловська районна бібліотична система</t>
  </si>
  <si>
    <t>Розвиток української мови, культури та національної свідомості громадян на території Міловського району</t>
  </si>
  <si>
    <t>зміцнення статусу державної - української мови, як одного з найважливіших чинників національної самобутності українського народу.</t>
  </si>
  <si>
    <t>10.6. Туристично-рекреаційна галузь</t>
  </si>
  <si>
    <t>1.</t>
  </si>
  <si>
    <t>відділ економічного розвитку і торгівлі райдержадміністрації, відділ культури райдержадміністрації, КУ "Міловський районний краєзнавчий музей Луганської області", Луганський обласний комунальний заклад „Козачий кінний театр”</t>
  </si>
  <si>
    <t>Всього:</t>
  </si>
  <si>
    <t>Прийняття участі в обласних семінарах щодо організації інвестиційної діяльності</t>
  </si>
  <si>
    <t>Здобуття необхідних знань та навичків для складання інвестиційних проектів</t>
  </si>
  <si>
    <t xml:space="preserve">Організація районних семінарів з навчання спеціалістів селищної та сільських рад району по складанню інвестиційних проектів </t>
  </si>
  <si>
    <t>Насиченность товарами сільського населення</t>
  </si>
  <si>
    <t>Передбачення в місцевих бюджетах коштів на реалізацію проектів, направлених на соціально-економічний розвиток району</t>
  </si>
  <si>
    <t>Реалізація проектів, спрямованих на соціально-економічний розвиток району</t>
  </si>
  <si>
    <t>Збільшення питомої ваги бюджету розвитку в місцевих бюджетах</t>
  </si>
  <si>
    <t>Ведення реєстрів вільних земельних ділянок та нежитлових приміщень державної та комунальної власності</t>
  </si>
  <si>
    <t>Міловська райдержадміністрація</t>
  </si>
  <si>
    <t>Залучення інвесторів для реалізація проектів, спрямованих на соціально-економічний розвиток району</t>
  </si>
  <si>
    <t>Оновлення основних фондів сільгосппідприємств за рахунок  внутрішніх інвестиційних резервів</t>
  </si>
  <si>
    <t>Агроформування району</t>
  </si>
  <si>
    <t>Залучення інвестицій в агропромисловий сектор</t>
  </si>
  <si>
    <t xml:space="preserve">Активне залучення інших джерел фінансування </t>
  </si>
  <si>
    <t>Зменшення кількості порушень конкурентного законодавства</t>
  </si>
  <si>
    <t>Створення нових робочих місць, підвищення рівня зайнятості населення.</t>
  </si>
  <si>
    <t>Створення умов для самозайнятості населення та підтримка підприємницької ініціативи</t>
  </si>
  <si>
    <t>Сприяння своєчасної сплати за оренду державного майна.</t>
  </si>
  <si>
    <t>Cуб’єкти господарювання</t>
  </si>
  <si>
    <t>Ресурсне забезпечення основних програм, які реалізуються органами державної влади та місце-вого самоврядування</t>
  </si>
  <si>
    <t>Виконання соціальних програм</t>
  </si>
  <si>
    <t>Створення конкурентного середовища на ринку банківських послуг</t>
  </si>
  <si>
    <t>Створення сприятливих умов доступу для більшості підприємств до кредитних ресурсів банків.</t>
  </si>
  <si>
    <t>Міловська райдержадміністрація, селищна та сільські ради району</t>
  </si>
  <si>
    <t>Раціональне використання бюджетних коштів</t>
  </si>
  <si>
    <t xml:space="preserve">Організація пришкільних та міських таборів для відпочинку дітей. </t>
  </si>
  <si>
    <t>Забезпечення споживачів району якісними товарами місцевого виробництва за доступними цінами</t>
  </si>
  <si>
    <t>Міловська райдержадміністрація, селищна і сільські ради району,</t>
  </si>
  <si>
    <t>Збереження в районі існуючої та створення умов для видкритяя нової мережі банків, яка б відповідала потребам економіки району</t>
  </si>
  <si>
    <t>Відновлення сприятливих кредитних умов для підприємств реального сектору економіки</t>
  </si>
  <si>
    <t>Ведення реєстрів вільних земельних ділянок та нежитлових приміщень державної та комунальної власності для надання в оренду</t>
  </si>
  <si>
    <t>Банківські установи району</t>
  </si>
  <si>
    <t>Затвердження фінансових планів підприємств, аналіз стану їх виконання</t>
  </si>
  <si>
    <t>4.2. Фінансування заходів</t>
  </si>
  <si>
    <t>4.3. Фінансовий стан суб'єктів господарювання</t>
  </si>
  <si>
    <t>філія "Міловський завод рафінованої олії "Стрілецький степ" ТОВ "Біловодський елеватор"</t>
  </si>
  <si>
    <t xml:space="preserve">Покращення фінансового результату </t>
  </si>
  <si>
    <t>9.3. Грошові доходи населення та заробітна плата</t>
  </si>
  <si>
    <t>Сприяння збільшенню обсягу виробництва рослинницької та овочевої продукції, виробленої місцевими товаровиробниками</t>
  </si>
  <si>
    <t>Забезпечення техніко-технологічного переоснащення  підприємств агропромислового комплексу</t>
  </si>
  <si>
    <t>Підвищення ефективності роботи підприємств спільної власності територіальних громад сіл і селища району</t>
  </si>
  <si>
    <t>Наповнення доходної частини бюджету</t>
  </si>
  <si>
    <t>Міловський районний центр зайнятості населення</t>
  </si>
  <si>
    <t>Міловський  районний центр зайнятості населення</t>
  </si>
  <si>
    <t>Збільшення кількості платників податків</t>
  </si>
  <si>
    <t>Дотримання законодавства про захист економічної конкуренції.</t>
  </si>
  <si>
    <t>Моніторинг ситуації щодо наявності конкуренції на споживчому ринку району.</t>
  </si>
  <si>
    <t>Збільшення  обсягів виробництва та якості продукції тваринництва, збільшення поголів"я худоби, поліпшення основних показників галузі</t>
  </si>
  <si>
    <t>9.1. Демографічна ситуація</t>
  </si>
  <si>
    <t>9. СОЦІАЛЬНА СФЕРА</t>
  </si>
  <si>
    <t>Зменшення природного скорочення населення</t>
  </si>
  <si>
    <t>Зменшення міграційного скорочення населення</t>
  </si>
  <si>
    <t>10.5 Створення умов соціалізації сім'ї та молоді</t>
  </si>
  <si>
    <t>9.5. Пенсійна реформа</t>
  </si>
  <si>
    <t>Залучення громадян до добровільної участі в системі пенсійного страхування</t>
  </si>
  <si>
    <t>Проведення постійної інформаційно-роз'яснювальної роботи по запровадженню норм Законів України "Про збір та облік єдиного внеску на загальнообов'язкове державне соціальне страхування" та "Про заходи щодо законодавчого забезпечення реформування пенсійної системи"</t>
  </si>
  <si>
    <t>ЗАХОДИ</t>
  </si>
  <si>
    <t xml:space="preserve">щодо забезпечення виконання завдань Програми  економічного і соціального розвитку </t>
  </si>
  <si>
    <t>Міловського району</t>
  </si>
  <si>
    <t>№ п/п</t>
  </si>
  <si>
    <t>Завдання</t>
  </si>
  <si>
    <t>Механізм реалізації завдання</t>
  </si>
  <si>
    <t>Термін виконання</t>
  </si>
  <si>
    <t>Виконавці</t>
  </si>
  <si>
    <t>Збільшення надходжень до державного та місцевого бюджетів</t>
  </si>
  <si>
    <t>Проведення моніторингу динаміки цін соціально-значущих товарів та послуг (продовольчі товари, нафтопродукти)</t>
  </si>
  <si>
    <t>Стимулювання суб’єктів малого підприємництва, які працевлаштовують безробітних строком не менше ніж на два роки на нові робочі місця в пріоритетних видах економічної діяльності</t>
  </si>
  <si>
    <t>Активізувати роботу районної тимчасової Комісії з питань погашення заборгованості із заробітної плати (грошового забезпечення), пенсій, стипендій та інших соціальних виплат</t>
  </si>
  <si>
    <t>Сприяння виробництву конкурентоспроможної продукції</t>
  </si>
  <si>
    <t>Залучення сільськогосподарських підприємств та промислового підприємства до участі в інвестиційних форумах, міжнародних Конкурсах і Проектах</t>
  </si>
  <si>
    <t>Поліпшення інвестиційного іміджу району</t>
  </si>
  <si>
    <t>Підтримка малого та середнього бізнесу у розбудові туристично-рекреаційної сфери та закладів розміщення: баз відпочинку, малих готелів,  хостелів, сільських зелених садиб</t>
  </si>
  <si>
    <t>Визначення знакових туристичних об’єктів – «візитних карток» району</t>
  </si>
  <si>
    <t>Сприяння насиченню споживчого ринку продукцією місцевих виробників</t>
  </si>
  <si>
    <t>Сприяння стабілізації цінової ситуації на споживчому ринку району</t>
  </si>
  <si>
    <t xml:space="preserve">ССД, Міловський ВП ГУНП, РЦСССДМ,
УСЗН, РВО, Міловське РТМО
</t>
  </si>
  <si>
    <t>Контроль за умовами утримання, виховання та розвитку дітей</t>
  </si>
  <si>
    <t>Сприяння розвитку сімейних цінностей та традицій</t>
  </si>
  <si>
    <t>ССД, Міловський ВП ГУНП, РЦСССДМ,
УСЗН, РВО, Міловське РТМО</t>
  </si>
  <si>
    <t>Разом:</t>
  </si>
  <si>
    <t>Сприяння активізації роботи щодо недопущення надходження на споживчій ринок району незаконно ввезених, недоброякісних продуктів харчування та алкогольних напоїв, дотримання законодавства щодол захисту прав споживачів та правил торгівлі</t>
  </si>
  <si>
    <t>Сприяння забезпеченню насичення споживчого ринку торгівельної мережі району якісними товарами місцевого виробництва за доступними цінами</t>
  </si>
  <si>
    <t xml:space="preserve">Міловська РДА, відділення філії Луганського ОУ ПАТ "Державний ощадний банк України" у Міловському районі </t>
  </si>
  <si>
    <t>Зміцнення та поліпшення культурно – просвітницького середовища шляхом утворення сучасних комунікаційних майданчиків для згуртування мешканців району (вікових, професійних  соціальних та суспільно - орієнтованих груп ) на базі  Міловської ЦБС</t>
  </si>
  <si>
    <t>Проведення інформаційних заходів для територіальної громади громадян району з метою популяризації сімейних форм виховання дітей-сиріт та дітей, позбав-лених батьківського піклування, пошуку потенційних прийомних батьків, батьків-вихователів, усиновителів, опікунів, піклувальників"Контроль за виконанням опікунами, піклувальниками та прийом-ними батьками своїх обов’язків щодо забезпечення умов утримання,  виховання дітей-сиріт та дітей, позбавлених батьківського піклуван- ня в сім’ях і станом соціально - правового захисту законних інтересів дітей зазначеної категорії. Здійснення першочергового влаштування дітей-сиріт і дітей, позбавлених батьків-ського піклування в сім’ї усиновителів, прийомні сім’ї, дитячі будинки сімейного типу, передача під опіку (піклування) громадянамі до державних дитячих закладів</t>
  </si>
  <si>
    <t xml:space="preserve">Перевірка умов утримання та виховання підлітків у неблагополучних сім’ях і підлітків, які перебувають на обліку ССД Проведення профілактичних бесід за місцем  навчання та мешкання підлітків «групи ризику», які перебувають на внутрішкільному обліку, обліку ССД оперативно-профілактичні заходи (рейди - «Підліток», «Діти вулиці», перевірки)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</si>
</sst>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0"/>
    <numFmt numFmtId="195" formatCode="#,##0.00\ &quot;грн.&quot;"/>
  </numFmts>
  <fonts count="37">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Arial"/>
      <family val="2"/>
    </font>
    <font>
      <b/>
      <sz val="11"/>
      <name val="Times New Roman"/>
      <family val="1"/>
    </font>
    <font>
      <b/>
      <sz val="10"/>
      <name val="Times New Roman"/>
      <family val="1"/>
    </font>
    <font>
      <sz val="10"/>
      <name val="Times New Roman"/>
      <family val="1"/>
    </font>
    <font>
      <u val="single"/>
      <sz val="10"/>
      <color indexed="12"/>
      <name val="Arial Cyr"/>
      <family val="2"/>
    </font>
    <font>
      <u val="single"/>
      <sz val="10"/>
      <color indexed="36"/>
      <name val="Arial Cyr"/>
      <family val="2"/>
    </font>
    <font>
      <sz val="12"/>
      <name val="Times New Roman Cyr"/>
      <family val="0"/>
    </font>
    <font>
      <b/>
      <sz val="12"/>
      <name val="Times New Roman"/>
      <family val="1"/>
    </font>
    <font>
      <b/>
      <sz val="11"/>
      <name val="Arial Cyr"/>
      <family val="2"/>
    </font>
    <font>
      <sz val="11"/>
      <name val="Arial Cyr"/>
      <family val="2"/>
    </font>
    <font>
      <sz val="12"/>
      <name val="Times New Roman"/>
      <family val="1"/>
    </font>
    <font>
      <b/>
      <i/>
      <sz val="14"/>
      <name val="Times New Roman"/>
      <family val="1"/>
    </font>
    <font>
      <sz val="10"/>
      <name val="Arial Narrow"/>
      <family val="2"/>
    </font>
    <font>
      <b/>
      <sz val="10"/>
      <name val="Arial Cyr"/>
      <family val="2"/>
    </font>
    <font>
      <sz val="12"/>
      <name val="Arial Cyr"/>
      <family val="2"/>
    </font>
    <font>
      <sz val="9"/>
      <name val="Times New Roman"/>
      <family val="1"/>
    </font>
    <font>
      <sz val="10"/>
      <name val="Times New Roman Cyr"/>
      <family val="0"/>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25" fillId="0" borderId="0">
      <alignment/>
      <protection/>
    </xf>
    <xf numFmtId="0" fontId="24"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89">
    <xf numFmtId="0" fontId="0" fillId="0" borderId="0" xfId="0" applyAlignment="1">
      <alignment/>
    </xf>
    <xf numFmtId="0" fontId="22" fillId="0" borderId="10" xfId="0" applyFont="1" applyFill="1" applyBorder="1" applyAlignment="1">
      <alignment vertical="top" wrapText="1"/>
    </xf>
    <xf numFmtId="0" fontId="21" fillId="0" borderId="10" xfId="0" applyFont="1" applyFill="1" applyBorder="1" applyAlignment="1">
      <alignment horizontal="center" vertical="center"/>
    </xf>
    <xf numFmtId="0" fontId="22" fillId="0" borderId="10" xfId="0" applyFont="1" applyFill="1" applyBorder="1" applyAlignment="1">
      <alignment horizontal="center" vertical="top" wrapText="1"/>
    </xf>
    <xf numFmtId="0" fontId="0" fillId="0" borderId="0" xfId="0" applyFont="1" applyAlignment="1">
      <alignment/>
    </xf>
    <xf numFmtId="0" fontId="0" fillId="0" borderId="0" xfId="0" applyFont="1" applyAlignment="1">
      <alignment/>
    </xf>
    <xf numFmtId="0" fontId="26" fillId="0" borderId="0" xfId="0" applyFont="1" applyAlignment="1">
      <alignment horizontal="center"/>
    </xf>
    <xf numFmtId="0" fontId="0" fillId="0" borderId="0" xfId="0" applyFont="1" applyFill="1" applyAlignment="1">
      <alignment/>
    </xf>
    <xf numFmtId="2" fontId="22" fillId="0" borderId="10" xfId="0" applyNumberFormat="1" applyFont="1" applyFill="1" applyBorder="1" applyAlignment="1">
      <alignment horizontal="right" vertical="top" wrapText="1"/>
    </xf>
    <xf numFmtId="0" fontId="0" fillId="0" borderId="10" xfId="0" applyFont="1" applyFill="1" applyBorder="1" applyAlignment="1">
      <alignment/>
    </xf>
    <xf numFmtId="0" fontId="31" fillId="0" borderId="0" xfId="0" applyFont="1" applyFill="1" applyBorder="1" applyAlignment="1">
      <alignment horizontal="center" vertical="top" wrapText="1"/>
    </xf>
    <xf numFmtId="0" fontId="31" fillId="0" borderId="0" xfId="0" applyFont="1" applyFill="1" applyBorder="1" applyAlignment="1">
      <alignment horizontal="left" vertical="top" wrapText="1"/>
    </xf>
    <xf numFmtId="0" fontId="31" fillId="0" borderId="0" xfId="0" applyFont="1" applyFill="1" applyBorder="1" applyAlignment="1">
      <alignment vertical="top" wrapText="1"/>
    </xf>
    <xf numFmtId="0" fontId="29" fillId="0" borderId="0" xfId="0" applyFont="1" applyFill="1" applyBorder="1"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2" fontId="22" fillId="0" borderId="10" xfId="0" applyNumberFormat="1" applyFont="1" applyFill="1" applyBorder="1" applyAlignment="1">
      <alignment horizontal="right" vertical="top"/>
    </xf>
    <xf numFmtId="0" fontId="0" fillId="0" borderId="0" xfId="0" applyFont="1" applyAlignment="1">
      <alignment horizontal="center"/>
    </xf>
    <xf numFmtId="193" fontId="22" fillId="0" borderId="10" xfId="0" applyNumberFormat="1" applyFont="1" applyFill="1" applyBorder="1" applyAlignment="1">
      <alignment horizontal="right"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xf>
    <xf numFmtId="0" fontId="22" fillId="0" borderId="10" xfId="0" applyFont="1" applyFill="1" applyBorder="1" applyAlignment="1">
      <alignment horizontal="justify" vertical="top" wrapText="1"/>
    </xf>
    <xf numFmtId="2" fontId="22" fillId="0" borderId="11" xfId="0" applyNumberFormat="1" applyFont="1" applyFill="1" applyBorder="1" applyAlignment="1">
      <alignment horizontal="right" vertical="top"/>
    </xf>
    <xf numFmtId="0" fontId="22" fillId="0" borderId="11" xfId="0" applyFont="1" applyFill="1" applyBorder="1" applyAlignment="1">
      <alignment/>
    </xf>
    <xf numFmtId="0" fontId="0" fillId="0" borderId="10" xfId="0" applyFont="1" applyFill="1" applyBorder="1" applyAlignment="1">
      <alignment/>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2" fontId="22" fillId="0" borderId="10" xfId="0" applyNumberFormat="1" applyFont="1" applyFill="1" applyBorder="1" applyAlignment="1">
      <alignment/>
    </xf>
    <xf numFmtId="0" fontId="22" fillId="0" borderId="13" xfId="0" applyFont="1" applyFill="1" applyBorder="1" applyAlignment="1">
      <alignment vertical="top" wrapText="1"/>
    </xf>
    <xf numFmtId="0" fontId="22" fillId="0" borderId="13" xfId="0" applyFont="1" applyFill="1" applyBorder="1" applyAlignment="1">
      <alignment horizontal="left" vertical="top" wrapText="1"/>
    </xf>
    <xf numFmtId="6" fontId="22" fillId="0" borderId="10" xfId="0" applyNumberFormat="1" applyFont="1" applyFill="1" applyBorder="1" applyAlignment="1">
      <alignment horizontal="center" vertical="top" wrapText="1"/>
    </xf>
    <xf numFmtId="188" fontId="22" fillId="0" borderId="10" xfId="0" applyNumberFormat="1" applyFont="1" applyFill="1" applyBorder="1" applyAlignment="1">
      <alignment horizontal="right" vertical="top"/>
    </xf>
    <xf numFmtId="0" fontId="22" fillId="0" borderId="14" xfId="0" applyFont="1" applyFill="1" applyBorder="1" applyAlignment="1">
      <alignment horizontal="center" vertical="top"/>
    </xf>
    <xf numFmtId="2" fontId="22" fillId="0" borderId="10" xfId="0" applyNumberFormat="1" applyFont="1" applyFill="1" applyBorder="1" applyAlignment="1">
      <alignment/>
    </xf>
    <xf numFmtId="2" fontId="22" fillId="24" borderId="10" xfId="0" applyNumberFormat="1" applyFont="1" applyFill="1" applyBorder="1" applyAlignment="1">
      <alignment horizontal="right" vertical="top"/>
    </xf>
    <xf numFmtId="0" fontId="22" fillId="0" borderId="14" xfId="0" applyFont="1" applyFill="1" applyBorder="1" applyAlignment="1">
      <alignment vertical="top" wrapText="1"/>
    </xf>
    <xf numFmtId="2" fontId="22" fillId="0" borderId="13" xfId="0" applyNumberFormat="1" applyFont="1" applyFill="1" applyBorder="1" applyAlignment="1">
      <alignment horizontal="right" vertical="top"/>
    </xf>
    <xf numFmtId="6" fontId="22" fillId="0" borderId="13" xfId="0" applyNumberFormat="1" applyFont="1" applyFill="1" applyBorder="1" applyAlignment="1">
      <alignment horizontal="center" vertical="top" wrapText="1"/>
    </xf>
    <xf numFmtId="0" fontId="22" fillId="0" borderId="14" xfId="0" applyFont="1" applyFill="1" applyBorder="1" applyAlignment="1">
      <alignment horizontal="left"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xf>
    <xf numFmtId="0" fontId="22" fillId="0" borderId="13" xfId="0" applyFont="1" applyFill="1" applyBorder="1" applyAlignment="1">
      <alignment horizontal="center" vertical="top"/>
    </xf>
    <xf numFmtId="1" fontId="22" fillId="0" borderId="10" xfId="0" applyNumberFormat="1" applyFont="1" applyFill="1" applyBorder="1" applyAlignment="1">
      <alignment horizontal="center" vertical="top" wrapText="1"/>
    </xf>
    <xf numFmtId="0" fontId="35" fillId="0" borderId="10" xfId="54" applyFont="1" applyFill="1" applyBorder="1" applyAlignment="1">
      <alignment horizontal="left" vertical="top" wrapText="1"/>
      <protection/>
    </xf>
    <xf numFmtId="0" fontId="22" fillId="0" borderId="10" xfId="0" applyFont="1" applyFill="1" applyBorder="1" applyAlignment="1">
      <alignment horizontal="justify" vertical="top"/>
    </xf>
    <xf numFmtId="0" fontId="22" fillId="0" borderId="14" xfId="0" applyFont="1" applyFill="1" applyBorder="1" applyAlignment="1">
      <alignment horizontal="center" vertical="top" wrapText="1"/>
    </xf>
    <xf numFmtId="0" fontId="34" fillId="0" borderId="10" xfId="0" applyFont="1" applyFill="1" applyBorder="1" applyAlignment="1">
      <alignment horizontal="justify" vertical="top" wrapText="1"/>
    </xf>
    <xf numFmtId="0" fontId="0" fillId="0" borderId="0" xfId="0" applyFont="1" applyFill="1" applyBorder="1" applyAlignment="1">
      <alignment/>
    </xf>
    <xf numFmtId="0" fontId="22" fillId="0" borderId="0" xfId="0" applyFont="1" applyFill="1" applyAlignment="1">
      <alignment/>
    </xf>
    <xf numFmtId="0" fontId="33" fillId="0" borderId="0" xfId="0" applyFont="1" applyFill="1" applyAlignment="1">
      <alignment/>
    </xf>
    <xf numFmtId="0" fontId="0" fillId="0" borderId="0" xfId="0" applyFont="1" applyFill="1" applyAlignment="1">
      <alignment/>
    </xf>
    <xf numFmtId="0" fontId="22" fillId="0" borderId="13" xfId="0" applyFont="1" applyFill="1" applyBorder="1" applyAlignment="1">
      <alignment horizontal="justify" vertical="top" wrapText="1"/>
    </xf>
    <xf numFmtId="0" fontId="0" fillId="0" borderId="15" xfId="0" applyFont="1" applyFill="1" applyBorder="1" applyAlignment="1">
      <alignment horizontal="center" vertical="top"/>
    </xf>
    <xf numFmtId="0" fontId="0" fillId="0" borderId="0" xfId="0" applyFont="1" applyFill="1" applyAlignment="1">
      <alignment/>
    </xf>
    <xf numFmtId="0" fontId="22" fillId="0" borderId="10" xfId="0" applyNumberFormat="1" applyFont="1" applyFill="1" applyBorder="1" applyAlignment="1">
      <alignment horizontal="left" vertical="top" wrapText="1"/>
    </xf>
    <xf numFmtId="0" fontId="22" fillId="0" borderId="0" xfId="0" applyFont="1" applyFill="1" applyBorder="1" applyAlignment="1">
      <alignment horizontal="justify" vertical="top" wrapText="1"/>
    </xf>
    <xf numFmtId="49" fontId="22" fillId="0" borderId="10" xfId="0" applyNumberFormat="1" applyFont="1" applyFill="1" applyBorder="1" applyAlignment="1">
      <alignment horizontal="center" vertical="top" wrapText="1"/>
    </xf>
    <xf numFmtId="0" fontId="22" fillId="0" borderId="0" xfId="0" applyFont="1" applyFill="1" applyAlignment="1">
      <alignment horizontal="justify" vertical="top" wrapText="1"/>
    </xf>
    <xf numFmtId="0" fontId="34" fillId="0" borderId="10" xfId="0" applyFont="1" applyFill="1" applyBorder="1" applyAlignment="1">
      <alignment horizontal="left" vertical="top" wrapText="1"/>
    </xf>
    <xf numFmtId="0" fontId="31" fillId="0" borderId="10" xfId="0" applyFont="1" applyFill="1" applyBorder="1" applyAlignment="1">
      <alignment horizontal="center" vertical="top"/>
    </xf>
    <xf numFmtId="0" fontId="0" fillId="0" borderId="0" xfId="0" applyFont="1" applyFill="1" applyBorder="1" applyAlignment="1">
      <alignment/>
    </xf>
    <xf numFmtId="0" fontId="22" fillId="24" borderId="10" xfId="0" applyFont="1" applyFill="1" applyBorder="1" applyAlignment="1">
      <alignment/>
    </xf>
    <xf numFmtId="0" fontId="0" fillId="24" borderId="0" xfId="0" applyFont="1" applyFill="1" applyAlignment="1">
      <alignment/>
    </xf>
    <xf numFmtId="2" fontId="22" fillId="24" borderId="10" xfId="0" applyNumberFormat="1" applyFont="1" applyFill="1" applyBorder="1" applyAlignment="1">
      <alignment horizontal="right" vertical="top" wrapText="1"/>
    </xf>
    <xf numFmtId="188" fontId="22" fillId="24" borderId="14" xfId="0" applyNumberFormat="1" applyFont="1" applyFill="1" applyBorder="1" applyAlignment="1">
      <alignment horizontal="right" vertical="top"/>
    </xf>
    <xf numFmtId="0" fontId="22" fillId="24" borderId="14" xfId="0" applyFont="1" applyFill="1" applyBorder="1" applyAlignment="1">
      <alignment vertical="top"/>
    </xf>
    <xf numFmtId="0" fontId="22" fillId="24" borderId="10" xfId="0" applyFont="1" applyFill="1" applyBorder="1" applyAlignment="1">
      <alignment horizontal="left" vertical="top" wrapText="1"/>
    </xf>
    <xf numFmtId="0" fontId="0" fillId="24" borderId="0" xfId="0" applyFill="1" applyAlignment="1">
      <alignment/>
    </xf>
    <xf numFmtId="2" fontId="22" fillId="0" borderId="10" xfId="0" applyNumberFormat="1" applyFont="1" applyFill="1" applyBorder="1" applyAlignment="1">
      <alignment horizontal="left" vertical="top" wrapText="1"/>
    </xf>
    <xf numFmtId="2" fontId="22" fillId="24" borderId="10" xfId="0" applyNumberFormat="1" applyFont="1" applyFill="1" applyBorder="1" applyAlignment="1">
      <alignment horizontal="left" vertical="top" wrapText="1"/>
    </xf>
    <xf numFmtId="1" fontId="36" fillId="0" borderId="10" xfId="0" applyNumberFormat="1" applyFont="1" applyFill="1" applyBorder="1" applyAlignment="1">
      <alignment vertical="top" wrapText="1"/>
    </xf>
    <xf numFmtId="188" fontId="22" fillId="0" borderId="10" xfId="0" applyNumberFormat="1" applyFont="1" applyFill="1" applyBorder="1" applyAlignment="1">
      <alignment vertical="top" wrapText="1"/>
    </xf>
    <xf numFmtId="4" fontId="26" fillId="0" borderId="10" xfId="0" applyNumberFormat="1" applyFont="1" applyFill="1" applyBorder="1" applyAlignment="1">
      <alignment horizontal="center" vertical="top" wrapText="1"/>
    </xf>
    <xf numFmtId="0" fontId="26" fillId="0" borderId="14" xfId="0" applyFont="1" applyFill="1" applyBorder="1" applyAlignment="1">
      <alignment horizontal="center" vertical="center" wrapText="1"/>
    </xf>
    <xf numFmtId="6" fontId="22" fillId="0" borderId="14" xfId="0" applyNumberFormat="1" applyFont="1" applyFill="1" applyBorder="1" applyAlignment="1">
      <alignment horizontal="center" vertical="top" wrapText="1"/>
    </xf>
    <xf numFmtId="0" fontId="22" fillId="0" borderId="14" xfId="0" applyFont="1" applyFill="1" applyBorder="1" applyAlignment="1">
      <alignment horizontal="justify" vertical="top" wrapText="1"/>
    </xf>
    <xf numFmtId="2" fontId="22" fillId="0" borderId="14" xfId="0" applyNumberFormat="1" applyFont="1" applyFill="1" applyBorder="1" applyAlignment="1">
      <alignment horizontal="right" vertical="top"/>
    </xf>
    <xf numFmtId="0" fontId="22" fillId="0" borderId="0" xfId="0" applyFont="1" applyFill="1" applyBorder="1" applyAlignment="1">
      <alignment horizontal="left" vertical="top" wrapText="1"/>
    </xf>
    <xf numFmtId="188" fontId="22" fillId="0" borderId="14" xfId="0" applyNumberFormat="1" applyFont="1" applyFill="1" applyBorder="1" applyAlignment="1">
      <alignment horizontal="right" vertical="top"/>
    </xf>
    <xf numFmtId="2" fontId="22" fillId="0" borderId="0" xfId="0" applyNumberFormat="1" applyFont="1" applyFill="1" applyBorder="1" applyAlignment="1">
      <alignment horizontal="right" vertical="top" wrapText="1"/>
    </xf>
    <xf numFmtId="0" fontId="22" fillId="24" borderId="0" xfId="0" applyFont="1" applyFill="1" applyBorder="1" applyAlignment="1">
      <alignment horizontal="left" vertical="top" wrapText="1"/>
    </xf>
    <xf numFmtId="0" fontId="22" fillId="0" borderId="10" xfId="0" applyFont="1" applyFill="1" applyBorder="1" applyAlignment="1">
      <alignment horizontal="left" vertical="top" wrapText="1"/>
    </xf>
    <xf numFmtId="0" fontId="20" fillId="0" borderId="10" xfId="0" applyFont="1" applyFill="1" applyBorder="1" applyAlignment="1">
      <alignment horizontal="center"/>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0" xfId="0" applyFont="1" applyFill="1" applyBorder="1" applyAlignment="1">
      <alignment horizontal="center"/>
    </xf>
    <xf numFmtId="0" fontId="22" fillId="0" borderId="13" xfId="0" applyFont="1" applyFill="1" applyBorder="1" applyAlignment="1">
      <alignment vertical="top" wrapText="1"/>
    </xf>
    <xf numFmtId="0" fontId="22" fillId="0" borderId="16" xfId="0" applyFont="1" applyFill="1" applyBorder="1" applyAlignment="1">
      <alignment vertical="top" wrapText="1"/>
    </xf>
    <xf numFmtId="0" fontId="22" fillId="0" borderId="14" xfId="0" applyFont="1" applyFill="1" applyBorder="1" applyAlignment="1">
      <alignment vertical="top" wrapText="1"/>
    </xf>
    <xf numFmtId="0" fontId="21" fillId="0" borderId="17" xfId="0" applyFont="1" applyFill="1" applyBorder="1" applyAlignment="1">
      <alignment horizontal="center" vertical="top" wrapText="1"/>
    </xf>
    <xf numFmtId="0" fontId="21" fillId="0" borderId="18" xfId="0" applyFont="1" applyFill="1" applyBorder="1" applyAlignment="1">
      <alignment horizontal="center" vertical="top" wrapText="1"/>
    </xf>
    <xf numFmtId="0" fontId="0" fillId="0" borderId="18" xfId="0" applyFont="1" applyFill="1" applyBorder="1" applyAlignment="1">
      <alignment horizontal="center"/>
    </xf>
    <xf numFmtId="0" fontId="0" fillId="0" borderId="19" xfId="0" applyFont="1" applyFill="1" applyBorder="1" applyAlignment="1">
      <alignment horizontal="center"/>
    </xf>
    <xf numFmtId="0" fontId="22" fillId="0" borderId="13"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4" xfId="0" applyFont="1" applyFill="1" applyBorder="1" applyAlignment="1">
      <alignment horizontal="center" vertical="top" wrapText="1"/>
    </xf>
    <xf numFmtId="0" fontId="0" fillId="0" borderId="10" xfId="0" applyFont="1" applyFill="1" applyBorder="1" applyAlignment="1">
      <alignment horizontal="left" vertical="top" wrapText="1"/>
    </xf>
    <xf numFmtId="0" fontId="22" fillId="0" borderId="10" xfId="0" applyFont="1" applyFill="1" applyBorder="1" applyAlignment="1">
      <alignment horizontal="center" vertical="top"/>
    </xf>
    <xf numFmtId="0" fontId="22" fillId="0" borderId="16" xfId="0" applyFont="1" applyFill="1" applyBorder="1" applyAlignment="1">
      <alignment horizontal="left" vertical="top" wrapText="1"/>
    </xf>
    <xf numFmtId="0" fontId="22" fillId="0" borderId="20" xfId="0" applyFont="1" applyFill="1" applyBorder="1" applyAlignment="1">
      <alignment horizontal="center" vertical="top"/>
    </xf>
    <xf numFmtId="0" fontId="22" fillId="0" borderId="21" xfId="0" applyFont="1" applyFill="1" applyBorder="1" applyAlignment="1">
      <alignment horizontal="center" vertical="top"/>
    </xf>
    <xf numFmtId="0" fontId="22" fillId="0" borderId="22" xfId="0" applyFont="1" applyFill="1" applyBorder="1" applyAlignment="1">
      <alignment horizontal="center" vertical="top"/>
    </xf>
    <xf numFmtId="0" fontId="0" fillId="0" borderId="16" xfId="0" applyFont="1" applyFill="1" applyBorder="1" applyAlignment="1">
      <alignment horizontal="left" vertical="top" wrapText="1"/>
    </xf>
    <xf numFmtId="0" fontId="0" fillId="0" borderId="16" xfId="0" applyFont="1" applyFill="1" applyBorder="1" applyAlignment="1">
      <alignment/>
    </xf>
    <xf numFmtId="0" fontId="0" fillId="0" borderId="14" xfId="0" applyFont="1" applyFill="1" applyBorder="1" applyAlignment="1">
      <alignment/>
    </xf>
    <xf numFmtId="0" fontId="34" fillId="0" borderId="10" xfId="0" applyFont="1" applyFill="1" applyBorder="1" applyAlignment="1">
      <alignment horizontal="center" vertical="top" wrapText="1"/>
    </xf>
    <xf numFmtId="0" fontId="20" fillId="0" borderId="10" xfId="0" applyFont="1" applyFill="1" applyBorder="1" applyAlignment="1">
      <alignment horizontal="center" vertical="center"/>
    </xf>
    <xf numFmtId="0" fontId="27" fillId="0" borderId="10" xfId="0" applyFont="1" applyFill="1" applyBorder="1" applyAlignment="1">
      <alignment/>
    </xf>
    <xf numFmtId="0" fontId="0"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22" fillId="0" borderId="10" xfId="0" applyFont="1" applyFill="1" applyBorder="1" applyAlignment="1">
      <alignment vertical="top" wrapText="1"/>
    </xf>
    <xf numFmtId="6" fontId="22" fillId="0" borderId="13" xfId="0" applyNumberFormat="1" applyFont="1" applyFill="1" applyBorder="1" applyAlignment="1">
      <alignment horizontal="center" vertical="top" wrapText="1"/>
    </xf>
    <xf numFmtId="6" fontId="22" fillId="0" borderId="14" xfId="0" applyNumberFormat="1" applyFont="1" applyFill="1" applyBorder="1" applyAlignment="1">
      <alignment horizontal="center" vertical="top" wrapText="1"/>
    </xf>
    <xf numFmtId="0" fontId="22"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20" fillId="0" borderId="10" xfId="0" applyFont="1" applyFill="1" applyBorder="1" applyAlignment="1">
      <alignment horizontal="center" vertical="center" wrapText="1"/>
    </xf>
    <xf numFmtId="0" fontId="22" fillId="0" borderId="10" xfId="54" applyFont="1" applyFill="1" applyBorder="1" applyAlignment="1">
      <alignment horizontal="justify" vertical="top" wrapText="1"/>
      <protection/>
    </xf>
    <xf numFmtId="0" fontId="0" fillId="0" borderId="10" xfId="0" applyFont="1" applyFill="1" applyBorder="1" applyAlignment="1">
      <alignment horizontal="justify" wrapText="1"/>
    </xf>
    <xf numFmtId="0" fontId="22" fillId="24" borderId="10" xfId="0" applyFont="1" applyFill="1" applyBorder="1" applyAlignment="1">
      <alignment horizontal="center" vertical="center"/>
    </xf>
    <xf numFmtId="0" fontId="22" fillId="24" borderId="10" xfId="0" applyFont="1" applyFill="1" applyBorder="1" applyAlignment="1">
      <alignment/>
    </xf>
    <xf numFmtId="0" fontId="0" fillId="0" borderId="10" xfId="0" applyFont="1" applyFill="1" applyBorder="1" applyAlignment="1">
      <alignment horizontal="center"/>
    </xf>
    <xf numFmtId="0" fontId="22" fillId="24" borderId="15" xfId="0" applyFont="1" applyFill="1" applyBorder="1" applyAlignment="1">
      <alignment horizontal="center" vertical="top"/>
    </xf>
    <xf numFmtId="0" fontId="22" fillId="24" borderId="23" xfId="0" applyFont="1" applyFill="1" applyBorder="1" applyAlignment="1">
      <alignment horizontal="center" vertical="top"/>
    </xf>
    <xf numFmtId="0" fontId="22" fillId="24" borderId="22" xfId="0" applyFont="1" applyFill="1" applyBorder="1" applyAlignment="1">
      <alignment horizontal="center" vertical="top"/>
    </xf>
    <xf numFmtId="0" fontId="22" fillId="24" borderId="10" xfId="0" applyFont="1" applyFill="1" applyBorder="1" applyAlignment="1">
      <alignment horizontal="center" vertical="top" wrapText="1"/>
    </xf>
    <xf numFmtId="0" fontId="22" fillId="0" borderId="13" xfId="0" applyFont="1" applyFill="1" applyBorder="1" applyAlignment="1">
      <alignment horizontal="center" vertical="top"/>
    </xf>
    <xf numFmtId="0" fontId="22" fillId="0" borderId="14" xfId="0" applyFont="1" applyFill="1" applyBorder="1" applyAlignment="1">
      <alignment horizontal="center" vertical="top"/>
    </xf>
    <xf numFmtId="0" fontId="20" fillId="0" borderId="10" xfId="0" applyFont="1" applyFill="1" applyBorder="1" applyAlignment="1">
      <alignment horizontal="center" vertical="top" wrapText="1"/>
    </xf>
    <xf numFmtId="0" fontId="22" fillId="0" borderId="10" xfId="0" applyFont="1" applyFill="1" applyBorder="1" applyAlignment="1">
      <alignment/>
    </xf>
    <xf numFmtId="0" fontId="20" fillId="0" borderId="17" xfId="0" applyFont="1" applyFill="1" applyBorder="1" applyAlignment="1">
      <alignment horizontal="center" vertical="top" wrapText="1"/>
    </xf>
    <xf numFmtId="0" fontId="20" fillId="0" borderId="18" xfId="0" applyFont="1" applyFill="1" applyBorder="1" applyAlignment="1">
      <alignment horizontal="center" vertical="top" wrapText="1"/>
    </xf>
    <xf numFmtId="0" fontId="20" fillId="0" borderId="19"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4" xfId="0" applyFont="1" applyFill="1" applyBorder="1" applyAlignment="1">
      <alignment horizontal="center" vertical="top" wrapText="1"/>
    </xf>
    <xf numFmtId="0" fontId="20" fillId="0" borderId="10" xfId="0" applyFont="1" applyFill="1" applyBorder="1" applyAlignment="1">
      <alignment horizontal="center" vertical="top"/>
    </xf>
    <xf numFmtId="0" fontId="27" fillId="0" borderId="10" xfId="0" applyFont="1" applyFill="1" applyBorder="1" applyAlignment="1">
      <alignment vertical="top"/>
    </xf>
    <xf numFmtId="0" fontId="20" fillId="0" borderId="14" xfId="0" applyFont="1" applyFill="1" applyBorder="1" applyAlignment="1">
      <alignment horizontal="center" vertical="center"/>
    </xf>
    <xf numFmtId="0" fontId="22" fillId="0" borderId="16" xfId="0" applyFont="1" applyFill="1" applyBorder="1" applyAlignment="1">
      <alignment horizontal="center" vertical="top"/>
    </xf>
    <xf numFmtId="0" fontId="21" fillId="0" borderId="10" xfId="0" applyFont="1" applyFill="1" applyBorder="1" applyAlignment="1">
      <alignment horizontal="center" vertical="top"/>
    </xf>
    <xf numFmtId="0" fontId="32" fillId="0" borderId="10" xfId="0" applyFont="1" applyFill="1" applyBorder="1" applyAlignment="1">
      <alignment vertical="top"/>
    </xf>
    <xf numFmtId="0" fontId="0" fillId="0" borderId="10" xfId="0" applyFont="1" applyFill="1" applyBorder="1" applyAlignment="1">
      <alignment vertical="top"/>
    </xf>
    <xf numFmtId="0" fontId="21" fillId="0" borderId="17" xfId="0" applyFont="1" applyFill="1" applyBorder="1" applyAlignment="1">
      <alignment horizontal="center" vertical="top"/>
    </xf>
    <xf numFmtId="0" fontId="21" fillId="0" borderId="18" xfId="0" applyFont="1" applyFill="1" applyBorder="1" applyAlignment="1">
      <alignment horizontal="center" vertical="top"/>
    </xf>
    <xf numFmtId="0" fontId="21" fillId="0" borderId="19" xfId="0" applyFont="1" applyFill="1" applyBorder="1" applyAlignment="1">
      <alignment horizontal="center" vertical="top"/>
    </xf>
    <xf numFmtId="0" fontId="0" fillId="0" borderId="14" xfId="0" applyFont="1" applyFill="1" applyBorder="1" applyAlignment="1">
      <alignment vertical="top" wrapText="1"/>
    </xf>
    <xf numFmtId="2" fontId="22" fillId="0" borderId="13" xfId="0" applyNumberFormat="1" applyFont="1" applyFill="1" applyBorder="1" applyAlignment="1">
      <alignment horizontal="right" vertical="top"/>
    </xf>
    <xf numFmtId="2" fontId="22" fillId="0" borderId="14" xfId="0" applyNumberFormat="1" applyFont="1" applyFill="1" applyBorder="1" applyAlignment="1">
      <alignment horizontal="right" vertical="top"/>
    </xf>
    <xf numFmtId="0" fontId="36" fillId="0" borderId="10" xfId="0" applyFont="1" applyBorder="1" applyAlignment="1">
      <alignment horizontal="center" vertical="top" wrapText="1"/>
    </xf>
    <xf numFmtId="0" fontId="20" fillId="0" borderId="10" xfId="0" applyFont="1" applyBorder="1" applyAlignment="1">
      <alignment horizontal="center"/>
    </xf>
    <xf numFmtId="0" fontId="27" fillId="0" borderId="10" xfId="0" applyFont="1" applyBorder="1" applyAlignment="1">
      <alignment/>
    </xf>
    <xf numFmtId="0" fontId="20" fillId="0" borderId="10" xfId="0" applyFont="1" applyBorder="1" applyAlignment="1">
      <alignment horizontal="center" wrapText="1"/>
    </xf>
    <xf numFmtId="0" fontId="30" fillId="0" borderId="0" xfId="0" applyFont="1" applyBorder="1" applyAlignment="1">
      <alignment horizontal="right"/>
    </xf>
    <xf numFmtId="0" fontId="26" fillId="0" borderId="0" xfId="0" applyFont="1" applyBorder="1" applyAlignment="1">
      <alignment horizontal="center"/>
    </xf>
    <xf numFmtId="0" fontId="0" fillId="0" borderId="10" xfId="0" applyFont="1" applyBorder="1" applyAlignment="1">
      <alignment horizontal="center" vertical="top" wrapText="1"/>
    </xf>
    <xf numFmtId="0" fontId="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10" xfId="0" applyFont="1" applyBorder="1" applyAlignment="1">
      <alignment horizontal="center" vertical="top" wrapText="1"/>
    </xf>
    <xf numFmtId="0" fontId="34" fillId="0" borderId="10" xfId="0" applyFont="1" applyBorder="1" applyAlignment="1">
      <alignment horizontal="center" vertical="top" wrapText="1"/>
    </xf>
    <xf numFmtId="4" fontId="20" fillId="0" borderId="17" xfId="0" applyNumberFormat="1" applyFont="1" applyFill="1" applyBorder="1" applyAlignment="1">
      <alignment horizontal="center" vertical="top"/>
    </xf>
    <xf numFmtId="4" fontId="20" fillId="0" borderId="18" xfId="0" applyNumberFormat="1" applyFont="1" applyFill="1" applyBorder="1" applyAlignment="1">
      <alignment horizontal="center" vertical="top"/>
    </xf>
    <xf numFmtId="4" fontId="20" fillId="0" borderId="19" xfId="0" applyNumberFormat="1" applyFont="1" applyFill="1" applyBorder="1" applyAlignment="1">
      <alignment horizontal="center" vertical="top"/>
    </xf>
    <xf numFmtId="2" fontId="21" fillId="0" borderId="10" xfId="0" applyNumberFormat="1" applyFont="1" applyFill="1" applyBorder="1" applyAlignment="1">
      <alignment horizontal="center" vertical="top" wrapText="1"/>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0" xfId="0" applyFont="1" applyFill="1" applyBorder="1" applyAlignment="1">
      <alignment horizontal="center" vertical="center"/>
    </xf>
    <xf numFmtId="0" fontId="19"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28" fillId="0" borderId="10" xfId="0" applyFont="1" applyFill="1" applyBorder="1" applyAlignment="1">
      <alignment/>
    </xf>
    <xf numFmtId="0" fontId="20"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2" fillId="0" borderId="11" xfId="0" applyFont="1" applyFill="1" applyBorder="1" applyAlignment="1">
      <alignment horizontal="center"/>
    </xf>
    <xf numFmtId="0" fontId="22" fillId="0" borderId="13" xfId="0" applyFont="1" applyFill="1" applyBorder="1" applyAlignment="1">
      <alignment horizontal="justify" vertical="top" wrapText="1"/>
    </xf>
    <xf numFmtId="0" fontId="22" fillId="0" borderId="14" xfId="0" applyFont="1" applyFill="1" applyBorder="1" applyAlignment="1">
      <alignment horizontal="justify" vertical="top" wrapText="1"/>
    </xf>
    <xf numFmtId="0" fontId="22" fillId="0" borderId="17" xfId="0" applyFont="1" applyFill="1" applyBorder="1" applyAlignment="1">
      <alignment horizontal="center"/>
    </xf>
    <xf numFmtId="0" fontId="22" fillId="0" borderId="18" xfId="0" applyFont="1" applyFill="1" applyBorder="1" applyAlignment="1">
      <alignment horizontal="center"/>
    </xf>
    <xf numFmtId="0" fontId="22" fillId="0" borderId="19" xfId="0" applyFont="1" applyFill="1" applyBorder="1" applyAlignment="1">
      <alignment horizontal="center"/>
    </xf>
    <xf numFmtId="0" fontId="22" fillId="0" borderId="15"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10" xfId="0" applyFont="1" applyFill="1" applyBorder="1" applyAlignment="1">
      <alignment wrapText="1"/>
    </xf>
    <xf numFmtId="0" fontId="22" fillId="0" borderId="15" xfId="0" applyFont="1" applyFill="1" applyBorder="1" applyAlignment="1">
      <alignment horizontal="center" vertical="top"/>
    </xf>
    <xf numFmtId="0" fontId="22" fillId="0" borderId="23"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аходи на адм"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65"/>
  <sheetViews>
    <sheetView tabSelected="1" view="pageBreakPreview" zoomScale="90" zoomScaleSheetLayoutView="90" workbookViewId="0" topLeftCell="A218">
      <selection activeCell="A247" sqref="A247:IV247"/>
    </sheetView>
  </sheetViews>
  <sheetFormatPr defaultColWidth="9.00390625" defaultRowHeight="12.75"/>
  <cols>
    <col min="1" max="1" width="4.75390625" style="18" customWidth="1"/>
    <col min="2" max="2" width="26.375" style="14" customWidth="1"/>
    <col min="3" max="3" width="36.625" style="14" customWidth="1"/>
    <col min="4" max="4" width="11.25390625" style="14" customWidth="1"/>
    <col min="5" max="5" width="13.375" style="14" customWidth="1"/>
    <col min="6" max="6" width="11.125" style="14" customWidth="1"/>
    <col min="7" max="7" width="10.75390625" style="14" customWidth="1"/>
    <col min="8" max="8" width="11.00390625" style="14" customWidth="1"/>
    <col min="9" max="10" width="18.875" style="14" customWidth="1"/>
    <col min="11" max="16384" width="9.125" style="14" customWidth="1"/>
  </cols>
  <sheetData>
    <row r="1" spans="1:10" s="4" customFormat="1" ht="19.5">
      <c r="A1" s="154" t="s">
        <v>332</v>
      </c>
      <c r="B1" s="154"/>
      <c r="C1" s="154"/>
      <c r="D1" s="154"/>
      <c r="E1" s="154"/>
      <c r="F1" s="154"/>
      <c r="G1" s="154"/>
      <c r="H1" s="154"/>
      <c r="I1" s="154"/>
      <c r="J1" s="154"/>
    </row>
    <row r="2" spans="1:10" s="5" customFormat="1" ht="15.75">
      <c r="A2" s="155" t="s">
        <v>452</v>
      </c>
      <c r="B2" s="155"/>
      <c r="C2" s="155"/>
      <c r="D2" s="155"/>
      <c r="E2" s="155"/>
      <c r="F2" s="155"/>
      <c r="G2" s="155"/>
      <c r="H2" s="155"/>
      <c r="I2" s="155"/>
      <c r="J2" s="155"/>
    </row>
    <row r="3" spans="1:10" s="5" customFormat="1" ht="15.75">
      <c r="A3" s="155" t="s">
        <v>453</v>
      </c>
      <c r="B3" s="155"/>
      <c r="C3" s="155"/>
      <c r="D3" s="155"/>
      <c r="E3" s="155"/>
      <c r="F3" s="155"/>
      <c r="G3" s="155"/>
      <c r="H3" s="155"/>
      <c r="I3" s="155"/>
      <c r="J3" s="155"/>
    </row>
    <row r="4" spans="1:10" s="5" customFormat="1" ht="15.75">
      <c r="A4" s="155" t="s">
        <v>454</v>
      </c>
      <c r="B4" s="155"/>
      <c r="C4" s="155"/>
      <c r="D4" s="155"/>
      <c r="E4" s="155"/>
      <c r="F4" s="155"/>
      <c r="G4" s="155"/>
      <c r="H4" s="155"/>
      <c r="I4" s="155"/>
      <c r="J4" s="155"/>
    </row>
    <row r="5" spans="1:10" s="5" customFormat="1" ht="15.75">
      <c r="A5" s="155" t="s">
        <v>20</v>
      </c>
      <c r="B5" s="155"/>
      <c r="C5" s="155"/>
      <c r="D5" s="155"/>
      <c r="E5" s="155"/>
      <c r="F5" s="155"/>
      <c r="G5" s="155"/>
      <c r="H5" s="155"/>
      <c r="I5" s="155"/>
      <c r="J5" s="155"/>
    </row>
    <row r="6" s="5" customFormat="1" ht="7.5" customHeight="1">
      <c r="A6" s="6"/>
    </row>
    <row r="7" spans="1:10" s="5" customFormat="1" ht="27.75" customHeight="1">
      <c r="A7" s="150" t="s">
        <v>455</v>
      </c>
      <c r="B7" s="150" t="s">
        <v>456</v>
      </c>
      <c r="C7" s="150" t="s">
        <v>457</v>
      </c>
      <c r="D7" s="159" t="s">
        <v>458</v>
      </c>
      <c r="E7" s="150" t="s">
        <v>243</v>
      </c>
      <c r="F7" s="150"/>
      <c r="G7" s="150"/>
      <c r="H7" s="150"/>
      <c r="I7" s="150" t="s">
        <v>459</v>
      </c>
      <c r="J7" s="150" t="s">
        <v>54</v>
      </c>
    </row>
    <row r="8" spans="1:10" s="5" customFormat="1" ht="14.25" customHeight="1" hidden="1" thickBot="1">
      <c r="A8" s="150"/>
      <c r="B8" s="150"/>
      <c r="C8" s="150"/>
      <c r="D8" s="159"/>
      <c r="E8" s="150"/>
      <c r="F8" s="150"/>
      <c r="G8" s="150"/>
      <c r="H8" s="150"/>
      <c r="I8" s="150"/>
      <c r="J8" s="150"/>
    </row>
    <row r="9" spans="1:10" s="5" customFormat="1" ht="15" hidden="1">
      <c r="A9" s="150"/>
      <c r="B9" s="150"/>
      <c r="C9" s="150"/>
      <c r="D9" s="159"/>
      <c r="E9" s="150"/>
      <c r="F9" s="150"/>
      <c r="G9" s="150"/>
      <c r="H9" s="150"/>
      <c r="I9" s="150"/>
      <c r="J9" s="150"/>
    </row>
    <row r="10" spans="1:10" s="5" customFormat="1" ht="27.75" customHeight="1">
      <c r="A10" s="150"/>
      <c r="B10" s="150"/>
      <c r="C10" s="150"/>
      <c r="D10" s="159"/>
      <c r="E10" s="150" t="s">
        <v>179</v>
      </c>
      <c r="F10" s="150" t="s">
        <v>244</v>
      </c>
      <c r="G10" s="150" t="s">
        <v>289</v>
      </c>
      <c r="H10" s="160" t="s">
        <v>288</v>
      </c>
      <c r="I10" s="150"/>
      <c r="J10" s="150"/>
    </row>
    <row r="11" spans="1:10" s="5" customFormat="1" ht="13.5" customHeight="1">
      <c r="A11" s="150"/>
      <c r="B11" s="150"/>
      <c r="C11" s="150"/>
      <c r="D11" s="159"/>
      <c r="E11" s="156"/>
      <c r="F11" s="150"/>
      <c r="G11" s="150"/>
      <c r="H11" s="160"/>
      <c r="I11" s="150"/>
      <c r="J11" s="150"/>
    </row>
    <row r="12" spans="1:10" s="5" customFormat="1" ht="3" customHeight="1">
      <c r="A12" s="150"/>
      <c r="B12" s="150"/>
      <c r="C12" s="150"/>
      <c r="D12" s="159"/>
      <c r="E12" s="156"/>
      <c r="F12" s="150"/>
      <c r="G12" s="150"/>
      <c r="H12" s="160"/>
      <c r="I12" s="150"/>
      <c r="J12" s="150"/>
    </row>
    <row r="13" spans="1:10" s="7" customFormat="1" ht="15.75">
      <c r="A13" s="76">
        <v>1</v>
      </c>
      <c r="B13" s="76">
        <v>2</v>
      </c>
      <c r="C13" s="76">
        <v>3</v>
      </c>
      <c r="D13" s="76">
        <v>4</v>
      </c>
      <c r="E13" s="76">
        <v>5</v>
      </c>
      <c r="F13" s="76">
        <v>6</v>
      </c>
      <c r="G13" s="76">
        <v>7</v>
      </c>
      <c r="H13" s="76">
        <v>8</v>
      </c>
      <c r="I13" s="76">
        <v>9</v>
      </c>
      <c r="J13" s="76">
        <v>10</v>
      </c>
    </row>
    <row r="14" spans="1:10" s="5" customFormat="1" ht="14.25" customHeight="1">
      <c r="A14" s="151" t="s">
        <v>64</v>
      </c>
      <c r="B14" s="152"/>
      <c r="C14" s="152"/>
      <c r="D14" s="152"/>
      <c r="E14" s="152"/>
      <c r="F14" s="152"/>
      <c r="G14" s="152"/>
      <c r="H14" s="152"/>
      <c r="I14" s="152"/>
      <c r="J14" s="152"/>
    </row>
    <row r="15" spans="1:10" s="5" customFormat="1" ht="14.25">
      <c r="A15" s="153" t="s">
        <v>374</v>
      </c>
      <c r="B15" s="153"/>
      <c r="C15" s="153"/>
      <c r="D15" s="153"/>
      <c r="E15" s="153"/>
      <c r="F15" s="153"/>
      <c r="G15" s="153"/>
      <c r="H15" s="153"/>
      <c r="I15" s="153"/>
      <c r="J15" s="153"/>
    </row>
    <row r="16" spans="1:10" s="7" customFormat="1" ht="133.5" customHeight="1">
      <c r="A16" s="3">
        <v>1</v>
      </c>
      <c r="B16" s="1" t="s">
        <v>52</v>
      </c>
      <c r="C16" s="1" t="s">
        <v>178</v>
      </c>
      <c r="D16" s="33" t="s">
        <v>180</v>
      </c>
      <c r="E16" s="8">
        <v>0</v>
      </c>
      <c r="F16" s="8">
        <v>0</v>
      </c>
      <c r="G16" s="8">
        <v>0</v>
      </c>
      <c r="H16" s="8">
        <v>0</v>
      </c>
      <c r="I16" s="20" t="s">
        <v>93</v>
      </c>
      <c r="J16" s="1" t="s">
        <v>437</v>
      </c>
    </row>
    <row r="17" spans="1:10" s="7" customFormat="1" ht="159.75" customHeight="1">
      <c r="A17" s="3">
        <v>2</v>
      </c>
      <c r="B17" s="1" t="s">
        <v>323</v>
      </c>
      <c r="C17" s="1" t="s">
        <v>463</v>
      </c>
      <c r="D17" s="33" t="s">
        <v>180</v>
      </c>
      <c r="E17" s="8">
        <v>0</v>
      </c>
      <c r="F17" s="8">
        <v>0</v>
      </c>
      <c r="G17" s="8">
        <v>0</v>
      </c>
      <c r="H17" s="8">
        <v>0</v>
      </c>
      <c r="I17" s="20" t="s">
        <v>94</v>
      </c>
      <c r="J17" s="1" t="s">
        <v>238</v>
      </c>
    </row>
    <row r="18" spans="1:10" s="7" customFormat="1" ht="78" customHeight="1">
      <c r="A18" s="112">
        <v>3</v>
      </c>
      <c r="B18" s="113" t="s">
        <v>103</v>
      </c>
      <c r="C18" s="1" t="s">
        <v>462</v>
      </c>
      <c r="D18" s="33" t="s">
        <v>180</v>
      </c>
      <c r="E18" s="8">
        <v>0</v>
      </c>
      <c r="F18" s="8">
        <v>0</v>
      </c>
      <c r="G18" s="8">
        <v>0</v>
      </c>
      <c r="H18" s="8">
        <v>0</v>
      </c>
      <c r="I18" s="20" t="s">
        <v>438</v>
      </c>
      <c r="J18" s="113" t="s">
        <v>440</v>
      </c>
    </row>
    <row r="19" spans="1:10" s="7" customFormat="1" ht="66" customHeight="1">
      <c r="A19" s="112"/>
      <c r="B19" s="113"/>
      <c r="C19" s="1" t="s">
        <v>53</v>
      </c>
      <c r="D19" s="33" t="s">
        <v>180</v>
      </c>
      <c r="E19" s="8">
        <v>0</v>
      </c>
      <c r="F19" s="8">
        <v>0</v>
      </c>
      <c r="G19" s="8">
        <v>0</v>
      </c>
      <c r="H19" s="8">
        <v>0</v>
      </c>
      <c r="I19" s="20" t="s">
        <v>439</v>
      </c>
      <c r="J19" s="113"/>
    </row>
    <row r="20" spans="1:11" s="7" customFormat="1" ht="126.75" customHeight="1">
      <c r="A20" s="3">
        <v>4</v>
      </c>
      <c r="B20" s="1" t="s">
        <v>101</v>
      </c>
      <c r="C20" s="1" t="s">
        <v>104</v>
      </c>
      <c r="D20" s="33" t="s">
        <v>180</v>
      </c>
      <c r="E20" s="8">
        <v>0</v>
      </c>
      <c r="F20" s="8">
        <v>0</v>
      </c>
      <c r="G20" s="8">
        <v>0</v>
      </c>
      <c r="H20" s="8">
        <v>0</v>
      </c>
      <c r="I20" s="20" t="s">
        <v>95</v>
      </c>
      <c r="J20" s="1" t="s">
        <v>105</v>
      </c>
      <c r="K20" s="82"/>
    </row>
    <row r="21" spans="1:10" s="7" customFormat="1" ht="12.75" customHeight="1">
      <c r="A21" s="88" t="s">
        <v>56</v>
      </c>
      <c r="B21" s="88"/>
      <c r="C21" s="88"/>
      <c r="D21" s="88"/>
      <c r="E21" s="17">
        <f>SUM(E16:E20)</f>
        <v>0</v>
      </c>
      <c r="F21" s="17">
        <f>SUM(F16:F20)</f>
        <v>0</v>
      </c>
      <c r="G21" s="17">
        <f>SUM(G16:G20)</f>
        <v>0</v>
      </c>
      <c r="H21" s="17">
        <f>SUM(H16:H20)</f>
        <v>0</v>
      </c>
      <c r="I21" s="21"/>
      <c r="J21" s="21"/>
    </row>
    <row r="22" spans="1:10" s="7" customFormat="1" ht="14.25">
      <c r="A22" s="130" t="s">
        <v>429</v>
      </c>
      <c r="B22" s="130"/>
      <c r="C22" s="130"/>
      <c r="D22" s="130"/>
      <c r="E22" s="130"/>
      <c r="F22" s="130"/>
      <c r="G22" s="130"/>
      <c r="H22" s="130"/>
      <c r="I22" s="130"/>
      <c r="J22" s="130"/>
    </row>
    <row r="23" spans="1:10" s="7" customFormat="1" ht="102">
      <c r="A23" s="112">
        <v>1</v>
      </c>
      <c r="B23" s="113" t="s">
        <v>141</v>
      </c>
      <c r="C23" s="1" t="s">
        <v>185</v>
      </c>
      <c r="D23" s="33" t="s">
        <v>14</v>
      </c>
      <c r="E23" s="8">
        <v>0</v>
      </c>
      <c r="F23" s="8">
        <v>0</v>
      </c>
      <c r="G23" s="8">
        <v>0</v>
      </c>
      <c r="H23" s="8">
        <v>0</v>
      </c>
      <c r="I23" s="20" t="s">
        <v>96</v>
      </c>
      <c r="J23" s="1" t="s">
        <v>415</v>
      </c>
    </row>
    <row r="24" spans="1:10" s="7" customFormat="1" ht="171" customHeight="1">
      <c r="A24" s="112"/>
      <c r="B24" s="113"/>
      <c r="C24" s="1" t="s">
        <v>102</v>
      </c>
      <c r="D24" s="33" t="s">
        <v>180</v>
      </c>
      <c r="E24" s="8">
        <v>0</v>
      </c>
      <c r="F24" s="8">
        <v>0</v>
      </c>
      <c r="G24" s="8">
        <v>0</v>
      </c>
      <c r="H24" s="8">
        <v>0</v>
      </c>
      <c r="I24" s="20" t="s">
        <v>97</v>
      </c>
      <c r="J24" s="1" t="s">
        <v>416</v>
      </c>
    </row>
    <row r="25" spans="1:10" s="7" customFormat="1" ht="13.5" customHeight="1">
      <c r="A25" s="88" t="s">
        <v>56</v>
      </c>
      <c r="B25" s="88"/>
      <c r="C25" s="88"/>
      <c r="D25" s="88"/>
      <c r="E25" s="17">
        <f>SUM(E23:E24)</f>
        <v>0</v>
      </c>
      <c r="F25" s="17">
        <f>SUM(F23:F24)</f>
        <v>0</v>
      </c>
      <c r="G25" s="17">
        <f>SUM(G23:G24)</f>
        <v>0</v>
      </c>
      <c r="H25" s="17">
        <f>SUM(H23:H24)</f>
        <v>0</v>
      </c>
      <c r="I25" s="21"/>
      <c r="J25" s="21"/>
    </row>
    <row r="26" spans="1:11" s="7" customFormat="1" ht="17.25" customHeight="1">
      <c r="A26" s="26"/>
      <c r="B26" s="27"/>
      <c r="C26" s="27"/>
      <c r="D26" s="158" t="s">
        <v>430</v>
      </c>
      <c r="E26" s="158"/>
      <c r="F26" s="158"/>
      <c r="G26" s="158"/>
      <c r="H26" s="158"/>
      <c r="I26" s="158"/>
      <c r="J26" s="158"/>
      <c r="K26" s="158"/>
    </row>
    <row r="27" spans="1:10" s="7" customFormat="1" ht="82.5" customHeight="1">
      <c r="A27" s="96">
        <v>1</v>
      </c>
      <c r="B27" s="86" t="s">
        <v>107</v>
      </c>
      <c r="C27" s="1" t="s">
        <v>108</v>
      </c>
      <c r="D27" s="33" t="s">
        <v>180</v>
      </c>
      <c r="E27" s="8">
        <v>0</v>
      </c>
      <c r="F27" s="8">
        <v>0</v>
      </c>
      <c r="G27" s="8">
        <v>0</v>
      </c>
      <c r="H27" s="8">
        <v>0</v>
      </c>
      <c r="I27" s="1" t="s">
        <v>431</v>
      </c>
      <c r="J27" s="20" t="s">
        <v>432</v>
      </c>
    </row>
    <row r="28" spans="1:10" s="7" customFormat="1" ht="55.5" customHeight="1">
      <c r="A28" s="98"/>
      <c r="B28" s="87"/>
      <c r="C28" s="1" t="s">
        <v>106</v>
      </c>
      <c r="D28" s="33" t="s">
        <v>180</v>
      </c>
      <c r="E28" s="8">
        <v>0</v>
      </c>
      <c r="F28" s="8">
        <v>0</v>
      </c>
      <c r="G28" s="8">
        <v>0</v>
      </c>
      <c r="H28" s="8">
        <v>0</v>
      </c>
      <c r="I28" s="1" t="s">
        <v>109</v>
      </c>
      <c r="J28" s="20" t="s">
        <v>432</v>
      </c>
    </row>
    <row r="29" spans="1:10" s="7" customFormat="1" ht="12.75" customHeight="1">
      <c r="A29" s="88" t="s">
        <v>56</v>
      </c>
      <c r="B29" s="88"/>
      <c r="C29" s="88"/>
      <c r="D29" s="88"/>
      <c r="E29" s="17">
        <f>SUM(E27:E27)</f>
        <v>0</v>
      </c>
      <c r="F29" s="17">
        <f>SUM(F27:F27)</f>
        <v>0</v>
      </c>
      <c r="G29" s="17">
        <f>SUM(G27:G27)</f>
        <v>0</v>
      </c>
      <c r="H29" s="17">
        <f>SUM(H27:H27)</f>
        <v>0</v>
      </c>
      <c r="I29" s="21"/>
      <c r="J29" s="21"/>
    </row>
    <row r="30" spans="1:10" s="7" customFormat="1" ht="17.25" customHeight="1">
      <c r="A30" s="85" t="s">
        <v>62</v>
      </c>
      <c r="B30" s="110"/>
      <c r="C30" s="110"/>
      <c r="D30" s="110"/>
      <c r="E30" s="110"/>
      <c r="F30" s="110"/>
      <c r="G30" s="110"/>
      <c r="H30" s="110"/>
      <c r="I30" s="110"/>
      <c r="J30" s="110"/>
    </row>
    <row r="31" spans="1:10" s="7" customFormat="1" ht="17.25" customHeight="1">
      <c r="A31" s="118" t="s">
        <v>63</v>
      </c>
      <c r="B31" s="118"/>
      <c r="C31" s="118"/>
      <c r="D31" s="118"/>
      <c r="E31" s="118"/>
      <c r="F31" s="118"/>
      <c r="G31" s="118"/>
      <c r="H31" s="118"/>
      <c r="I31" s="118"/>
      <c r="J31" s="118"/>
    </row>
    <row r="32" spans="1:10" s="7" customFormat="1" ht="93.75" customHeight="1">
      <c r="A32" s="3">
        <v>1</v>
      </c>
      <c r="B32" s="20" t="s">
        <v>220</v>
      </c>
      <c r="C32" s="20" t="s">
        <v>413</v>
      </c>
      <c r="D32" s="33" t="s">
        <v>180</v>
      </c>
      <c r="E32" s="17">
        <v>0</v>
      </c>
      <c r="F32" s="17">
        <v>0</v>
      </c>
      <c r="G32" s="17">
        <v>0</v>
      </c>
      <c r="H32" s="17">
        <v>0</v>
      </c>
      <c r="I32" s="20" t="s">
        <v>98</v>
      </c>
      <c r="J32" s="20" t="s">
        <v>460</v>
      </c>
    </row>
    <row r="33" spans="1:10" s="7" customFormat="1" ht="12.75">
      <c r="A33" s="88" t="s">
        <v>56</v>
      </c>
      <c r="B33" s="88"/>
      <c r="C33" s="88"/>
      <c r="D33" s="88"/>
      <c r="E33" s="19">
        <f>SUM(E32)</f>
        <v>0</v>
      </c>
      <c r="F33" s="19">
        <f>SUM(F32)</f>
        <v>0</v>
      </c>
      <c r="G33" s="19">
        <f>SUM(G32)</f>
        <v>0</v>
      </c>
      <c r="H33" s="19">
        <f>SUM(H32)</f>
        <v>0</v>
      </c>
      <c r="I33" s="20"/>
      <c r="J33" s="20"/>
    </row>
    <row r="34" spans="1:10" s="7" customFormat="1" ht="17.25" customHeight="1">
      <c r="A34" s="118" t="s">
        <v>366</v>
      </c>
      <c r="B34" s="118"/>
      <c r="C34" s="118"/>
      <c r="D34" s="118"/>
      <c r="E34" s="118"/>
      <c r="F34" s="118"/>
      <c r="G34" s="118"/>
      <c r="H34" s="118"/>
      <c r="I34" s="118"/>
      <c r="J34" s="118"/>
    </row>
    <row r="35" spans="1:10" s="7" customFormat="1" ht="38.25" customHeight="1">
      <c r="A35" s="96">
        <v>1</v>
      </c>
      <c r="B35" s="175" t="s">
        <v>9</v>
      </c>
      <c r="C35" s="22" t="s">
        <v>10</v>
      </c>
      <c r="D35" s="33" t="s">
        <v>180</v>
      </c>
      <c r="E35" s="17">
        <v>0</v>
      </c>
      <c r="F35" s="17">
        <v>0</v>
      </c>
      <c r="G35" s="17">
        <v>0</v>
      </c>
      <c r="H35" s="17">
        <v>0</v>
      </c>
      <c r="I35" s="86" t="s">
        <v>297</v>
      </c>
      <c r="J35" s="86" t="s">
        <v>411</v>
      </c>
    </row>
    <row r="36" spans="1:10" s="7" customFormat="1" ht="53.25" customHeight="1">
      <c r="A36" s="135"/>
      <c r="B36" s="176"/>
      <c r="C36" s="22" t="s">
        <v>11</v>
      </c>
      <c r="D36" s="33" t="s">
        <v>180</v>
      </c>
      <c r="E36" s="17">
        <v>0</v>
      </c>
      <c r="F36" s="17">
        <v>0</v>
      </c>
      <c r="G36" s="17">
        <v>0</v>
      </c>
      <c r="H36" s="17">
        <v>0</v>
      </c>
      <c r="I36" s="87"/>
      <c r="J36" s="157"/>
    </row>
    <row r="37" spans="1:10" s="7" customFormat="1" ht="40.5" customHeight="1" hidden="1">
      <c r="A37" s="136"/>
      <c r="B37" s="54"/>
      <c r="C37" s="22"/>
      <c r="D37" s="33" t="s">
        <v>180</v>
      </c>
      <c r="E37" s="17"/>
      <c r="F37" s="17"/>
      <c r="G37" s="17"/>
      <c r="H37" s="17"/>
      <c r="I37" s="20"/>
      <c r="J37" s="20"/>
    </row>
    <row r="38" spans="1:10" s="7" customFormat="1" ht="40.5" customHeight="1">
      <c r="A38" s="3">
        <v>2</v>
      </c>
      <c r="B38" s="20" t="s">
        <v>12</v>
      </c>
      <c r="C38" s="20" t="s">
        <v>174</v>
      </c>
      <c r="D38" s="33" t="s">
        <v>180</v>
      </c>
      <c r="E38" s="17">
        <v>0</v>
      </c>
      <c r="F38" s="17">
        <v>0</v>
      </c>
      <c r="G38" s="17">
        <v>0</v>
      </c>
      <c r="H38" s="17">
        <v>0</v>
      </c>
      <c r="I38" s="20" t="s">
        <v>331</v>
      </c>
      <c r="J38" s="20" t="s">
        <v>259</v>
      </c>
    </row>
    <row r="39" spans="1:10" s="7" customFormat="1" ht="66" customHeight="1">
      <c r="A39" s="3">
        <v>3</v>
      </c>
      <c r="B39" s="22" t="s">
        <v>13</v>
      </c>
      <c r="C39" s="20" t="s">
        <v>50</v>
      </c>
      <c r="D39" s="33" t="s">
        <v>180</v>
      </c>
      <c r="E39" s="17">
        <v>0</v>
      </c>
      <c r="F39" s="17">
        <v>0</v>
      </c>
      <c r="G39" s="17">
        <v>0</v>
      </c>
      <c r="H39" s="17">
        <v>0</v>
      </c>
      <c r="I39" s="20" t="s">
        <v>331</v>
      </c>
      <c r="J39" s="32" t="s">
        <v>51</v>
      </c>
    </row>
    <row r="40" spans="1:10" s="7" customFormat="1" ht="40.5" customHeight="1">
      <c r="A40" s="3">
        <v>4</v>
      </c>
      <c r="B40" s="22" t="s">
        <v>175</v>
      </c>
      <c r="C40" s="20" t="s">
        <v>176</v>
      </c>
      <c r="D40" s="33" t="s">
        <v>180</v>
      </c>
      <c r="E40" s="17">
        <v>0</v>
      </c>
      <c r="F40" s="17">
        <v>0</v>
      </c>
      <c r="G40" s="17">
        <v>1.5</v>
      </c>
      <c r="H40" s="17">
        <v>0</v>
      </c>
      <c r="I40" s="20" t="s">
        <v>331</v>
      </c>
      <c r="J40" s="41" t="s">
        <v>177</v>
      </c>
    </row>
    <row r="41" spans="1:10" s="7" customFormat="1" ht="15" customHeight="1">
      <c r="A41" s="88" t="s">
        <v>56</v>
      </c>
      <c r="B41" s="88"/>
      <c r="C41" s="88"/>
      <c r="D41" s="88"/>
      <c r="E41" s="17">
        <f>E35+E36+E38+E39+E40</f>
        <v>0</v>
      </c>
      <c r="F41" s="17">
        <f>F35+F36+F38+F39+F40</f>
        <v>0</v>
      </c>
      <c r="G41" s="17">
        <f>G35+G36+G38+G39+G40</f>
        <v>1.5</v>
      </c>
      <c r="H41" s="17">
        <f>H35+H36+H38+H39+H40</f>
        <v>0</v>
      </c>
      <c r="I41" s="21"/>
      <c r="J41" s="21"/>
    </row>
    <row r="42" spans="1:10" s="7" customFormat="1" ht="14.25">
      <c r="A42" s="85" t="s">
        <v>65</v>
      </c>
      <c r="B42" s="85"/>
      <c r="C42" s="85"/>
      <c r="D42" s="85"/>
      <c r="E42" s="85"/>
      <c r="F42" s="85"/>
      <c r="G42" s="85"/>
      <c r="H42" s="85"/>
      <c r="I42" s="85"/>
      <c r="J42" s="85"/>
    </row>
    <row r="43" spans="1:10" s="7" customFormat="1" ht="41.25" customHeight="1">
      <c r="A43" s="3">
        <v>1</v>
      </c>
      <c r="B43" s="57" t="s">
        <v>441</v>
      </c>
      <c r="C43" s="57" t="s">
        <v>442</v>
      </c>
      <c r="D43" s="33" t="s">
        <v>180</v>
      </c>
      <c r="E43" s="17">
        <v>0</v>
      </c>
      <c r="F43" s="17">
        <v>0</v>
      </c>
      <c r="G43" s="17">
        <v>0</v>
      </c>
      <c r="H43" s="17">
        <v>0</v>
      </c>
      <c r="I43" s="1" t="s">
        <v>331</v>
      </c>
      <c r="J43" s="1" t="s">
        <v>410</v>
      </c>
    </row>
    <row r="44" spans="1:10" s="7" customFormat="1" ht="12.75">
      <c r="A44" s="177" t="s">
        <v>56</v>
      </c>
      <c r="B44" s="178"/>
      <c r="C44" s="178"/>
      <c r="D44" s="179"/>
      <c r="E44" s="17">
        <f>SUM(E43:E43)</f>
        <v>0</v>
      </c>
      <c r="F44" s="17">
        <f>SUM(F43:F43)</f>
        <v>0</v>
      </c>
      <c r="G44" s="17">
        <f>SUM(G43:G43)</f>
        <v>0</v>
      </c>
      <c r="H44" s="17">
        <f>SUM(H43:H43)</f>
        <v>0</v>
      </c>
      <c r="I44" s="1"/>
      <c r="J44" s="1"/>
    </row>
    <row r="45" spans="1:10" s="7" customFormat="1" ht="14.25">
      <c r="A45" s="85" t="s">
        <v>372</v>
      </c>
      <c r="B45" s="85"/>
      <c r="C45" s="85"/>
      <c r="D45" s="85"/>
      <c r="E45" s="85"/>
      <c r="F45" s="85"/>
      <c r="G45" s="85"/>
      <c r="H45" s="85"/>
      <c r="I45" s="85"/>
      <c r="J45" s="85"/>
    </row>
    <row r="46" spans="1:10" s="7" customFormat="1" ht="51">
      <c r="A46" s="3">
        <v>1</v>
      </c>
      <c r="B46" s="57" t="s">
        <v>470</v>
      </c>
      <c r="C46" s="1" t="s">
        <v>461</v>
      </c>
      <c r="D46" s="33" t="s">
        <v>180</v>
      </c>
      <c r="E46" s="17">
        <v>0</v>
      </c>
      <c r="F46" s="17">
        <v>0</v>
      </c>
      <c r="G46" s="17">
        <v>0</v>
      </c>
      <c r="H46" s="17">
        <v>0</v>
      </c>
      <c r="I46" s="1" t="s">
        <v>331</v>
      </c>
      <c r="J46" s="1" t="s">
        <v>60</v>
      </c>
    </row>
    <row r="47" spans="1:10" s="7" customFormat="1" ht="51" customHeight="1">
      <c r="A47" s="3">
        <v>2</v>
      </c>
      <c r="B47" s="57" t="s">
        <v>469</v>
      </c>
      <c r="C47" s="1" t="s">
        <v>249</v>
      </c>
      <c r="D47" s="33" t="s">
        <v>180</v>
      </c>
      <c r="E47" s="17">
        <v>0</v>
      </c>
      <c r="F47" s="17">
        <v>0</v>
      </c>
      <c r="G47" s="17">
        <v>0</v>
      </c>
      <c r="H47" s="17">
        <v>0</v>
      </c>
      <c r="I47" s="1" t="s">
        <v>423</v>
      </c>
      <c r="J47" s="1" t="s">
        <v>422</v>
      </c>
    </row>
    <row r="48" spans="1:10" s="7" customFormat="1" ht="12.75">
      <c r="A48" s="116" t="s">
        <v>56</v>
      </c>
      <c r="B48" s="116"/>
      <c r="C48" s="116"/>
      <c r="D48" s="116"/>
      <c r="E48" s="17">
        <f>SUM(E46:E47)</f>
        <v>0</v>
      </c>
      <c r="F48" s="17">
        <f>SUM(F46:F47)</f>
        <v>0</v>
      </c>
      <c r="G48" s="17">
        <f>SUM(G46:G47)</f>
        <v>0</v>
      </c>
      <c r="H48" s="17">
        <f>SUM(H46:H47)</f>
        <v>0</v>
      </c>
      <c r="I48" s="1"/>
      <c r="J48" s="1"/>
    </row>
    <row r="49" spans="1:10" s="7" customFormat="1" ht="14.25">
      <c r="A49" s="85" t="s">
        <v>66</v>
      </c>
      <c r="B49" s="85"/>
      <c r="C49" s="85"/>
      <c r="D49" s="85"/>
      <c r="E49" s="85"/>
      <c r="F49" s="85"/>
      <c r="G49" s="85"/>
      <c r="H49" s="85"/>
      <c r="I49" s="85"/>
      <c r="J49" s="85"/>
    </row>
    <row r="50" spans="1:10" s="7" customFormat="1" ht="63.75">
      <c r="A50" s="3">
        <v>1</v>
      </c>
      <c r="B50" s="1" t="s">
        <v>424</v>
      </c>
      <c r="C50" s="1" t="s">
        <v>426</v>
      </c>
      <c r="D50" s="33" t="s">
        <v>180</v>
      </c>
      <c r="E50" s="17">
        <v>0</v>
      </c>
      <c r="F50" s="17">
        <v>0</v>
      </c>
      <c r="G50" s="17">
        <v>0</v>
      </c>
      <c r="H50" s="17">
        <v>0</v>
      </c>
      <c r="I50" s="1" t="s">
        <v>251</v>
      </c>
      <c r="J50" s="1" t="s">
        <v>417</v>
      </c>
    </row>
    <row r="51" spans="1:11" s="7" customFormat="1" ht="76.5">
      <c r="A51" s="3">
        <v>2</v>
      </c>
      <c r="B51" s="1" t="s">
        <v>425</v>
      </c>
      <c r="C51" s="1" t="s">
        <v>76</v>
      </c>
      <c r="D51" s="33" t="s">
        <v>180</v>
      </c>
      <c r="E51" s="17">
        <v>0</v>
      </c>
      <c r="F51" s="17">
        <v>0</v>
      </c>
      <c r="G51" s="17">
        <v>0</v>
      </c>
      <c r="H51" s="17">
        <v>0</v>
      </c>
      <c r="I51" s="1" t="s">
        <v>427</v>
      </c>
      <c r="J51" s="1" t="s">
        <v>418</v>
      </c>
      <c r="K51" s="58"/>
    </row>
    <row r="52" spans="1:10" s="7" customFormat="1" ht="12.75">
      <c r="A52" s="116" t="s">
        <v>56</v>
      </c>
      <c r="B52" s="116"/>
      <c r="C52" s="116"/>
      <c r="D52" s="116"/>
      <c r="E52" s="17">
        <f>SUM(E50:E51)</f>
        <v>0</v>
      </c>
      <c r="F52" s="17">
        <f>SUM(F50:F51)</f>
        <v>0</v>
      </c>
      <c r="G52" s="17">
        <f>SUM(G50:G51)</f>
        <v>0</v>
      </c>
      <c r="H52" s="17">
        <f>SUM(H50:H51)</f>
        <v>0</v>
      </c>
      <c r="I52" s="1"/>
      <c r="J52" s="1"/>
    </row>
    <row r="53" spans="1:10" s="7" customFormat="1" ht="14.25">
      <c r="A53" s="2"/>
      <c r="B53" s="109" t="s">
        <v>127</v>
      </c>
      <c r="C53" s="109"/>
      <c r="D53" s="109"/>
      <c r="E53" s="109"/>
      <c r="F53" s="109"/>
      <c r="G53" s="109"/>
      <c r="H53" s="109"/>
      <c r="I53" s="109"/>
      <c r="J53" s="109"/>
    </row>
    <row r="54" spans="1:10" s="7" customFormat="1" ht="14.25">
      <c r="A54" s="109" t="s">
        <v>128</v>
      </c>
      <c r="B54" s="109"/>
      <c r="C54" s="109"/>
      <c r="D54" s="109"/>
      <c r="E54" s="109"/>
      <c r="F54" s="109"/>
      <c r="G54" s="109"/>
      <c r="H54" s="109"/>
      <c r="I54" s="109"/>
      <c r="J54" s="109"/>
    </row>
    <row r="55" spans="1:10" s="7" customFormat="1" ht="66.75" customHeight="1">
      <c r="A55" s="3">
        <v>1</v>
      </c>
      <c r="B55" s="22" t="s">
        <v>110</v>
      </c>
      <c r="C55" s="1" t="s">
        <v>428</v>
      </c>
      <c r="D55" s="59" t="s">
        <v>181</v>
      </c>
      <c r="E55" s="17">
        <v>0</v>
      </c>
      <c r="F55" s="17">
        <v>0</v>
      </c>
      <c r="G55" s="17">
        <v>0</v>
      </c>
      <c r="H55" s="17">
        <v>0</v>
      </c>
      <c r="I55" s="1" t="s">
        <v>324</v>
      </c>
      <c r="J55" s="1" t="s">
        <v>436</v>
      </c>
    </row>
    <row r="56" spans="1:10" s="7" customFormat="1" ht="12.75">
      <c r="A56" s="116" t="s">
        <v>56</v>
      </c>
      <c r="B56" s="116"/>
      <c r="C56" s="116"/>
      <c r="D56" s="116"/>
      <c r="E56" s="17">
        <f>SUM(E55)</f>
        <v>0</v>
      </c>
      <c r="F56" s="17">
        <f>SUM(F55)</f>
        <v>0</v>
      </c>
      <c r="G56" s="17">
        <f>SUM(G55)</f>
        <v>0</v>
      </c>
      <c r="H56" s="17">
        <f>SUM(H55)</f>
        <v>0</v>
      </c>
      <c r="I56" s="1"/>
      <c r="J56" s="1"/>
    </row>
    <row r="57" spans="1:10" s="7" customFormat="1" ht="16.5" customHeight="1">
      <c r="A57" s="130" t="s">
        <v>375</v>
      </c>
      <c r="B57" s="130"/>
      <c r="C57" s="130"/>
      <c r="D57" s="130"/>
      <c r="E57" s="130"/>
      <c r="F57" s="130"/>
      <c r="G57" s="130"/>
      <c r="H57" s="130"/>
      <c r="I57" s="130"/>
      <c r="J57" s="130"/>
    </row>
    <row r="58" spans="1:10" s="7" customFormat="1" ht="41.25" customHeight="1">
      <c r="A58" s="112">
        <v>1</v>
      </c>
      <c r="B58" s="84" t="s">
        <v>376</v>
      </c>
      <c r="C58" s="1" t="s">
        <v>396</v>
      </c>
      <c r="D58" s="33" t="s">
        <v>180</v>
      </c>
      <c r="E58" s="17">
        <v>0</v>
      </c>
      <c r="F58" s="17">
        <v>0</v>
      </c>
      <c r="G58" s="17">
        <v>0</v>
      </c>
      <c r="H58" s="17">
        <v>0</v>
      </c>
      <c r="I58" s="84" t="s">
        <v>419</v>
      </c>
      <c r="J58" s="84" t="s">
        <v>397</v>
      </c>
    </row>
    <row r="59" spans="1:10" s="7" customFormat="1" ht="54.75" customHeight="1">
      <c r="A59" s="112"/>
      <c r="B59" s="84"/>
      <c r="C59" s="1" t="s">
        <v>398</v>
      </c>
      <c r="D59" s="33" t="s">
        <v>180</v>
      </c>
      <c r="E59" s="17">
        <v>0</v>
      </c>
      <c r="F59" s="17">
        <v>0</v>
      </c>
      <c r="G59" s="17">
        <v>0</v>
      </c>
      <c r="H59" s="17">
        <v>0</v>
      </c>
      <c r="I59" s="84"/>
      <c r="J59" s="84"/>
    </row>
    <row r="60" spans="1:10" s="7" customFormat="1" ht="32.25" customHeight="1">
      <c r="A60" s="112">
        <v>3</v>
      </c>
      <c r="B60" s="84" t="s">
        <v>400</v>
      </c>
      <c r="C60" s="89" t="s">
        <v>402</v>
      </c>
      <c r="D60" s="114" t="s">
        <v>180</v>
      </c>
      <c r="E60" s="148">
        <v>0</v>
      </c>
      <c r="F60" s="148">
        <v>0</v>
      </c>
      <c r="G60" s="148">
        <v>0</v>
      </c>
      <c r="H60" s="148">
        <v>0</v>
      </c>
      <c r="I60" s="84" t="s">
        <v>313</v>
      </c>
      <c r="J60" s="84" t="s">
        <v>401</v>
      </c>
    </row>
    <row r="61" spans="1:10" s="7" customFormat="1" ht="35.25" customHeight="1">
      <c r="A61" s="112"/>
      <c r="B61" s="84"/>
      <c r="C61" s="147"/>
      <c r="D61" s="115"/>
      <c r="E61" s="149"/>
      <c r="F61" s="149"/>
      <c r="G61" s="149"/>
      <c r="H61" s="149"/>
      <c r="I61" s="84"/>
      <c r="J61" s="84"/>
    </row>
    <row r="62" spans="1:10" s="7" customFormat="1" ht="63" customHeight="1">
      <c r="A62" s="112">
        <v>4</v>
      </c>
      <c r="B62" s="84" t="s">
        <v>61</v>
      </c>
      <c r="C62" s="1" t="s">
        <v>403</v>
      </c>
      <c r="D62" s="33" t="s">
        <v>180</v>
      </c>
      <c r="E62" s="17">
        <v>0</v>
      </c>
      <c r="F62" s="17">
        <v>0</v>
      </c>
      <c r="G62" s="17">
        <v>0</v>
      </c>
      <c r="H62" s="17">
        <v>0</v>
      </c>
      <c r="I62" s="1" t="s">
        <v>404</v>
      </c>
      <c r="J62" s="1" t="s">
        <v>405</v>
      </c>
    </row>
    <row r="63" spans="1:10" s="7" customFormat="1" ht="39" customHeight="1">
      <c r="A63" s="112"/>
      <c r="B63" s="84"/>
      <c r="C63" s="1" t="s">
        <v>406</v>
      </c>
      <c r="D63" s="33" t="s">
        <v>180</v>
      </c>
      <c r="E63" s="17">
        <v>0</v>
      </c>
      <c r="F63" s="17">
        <v>0</v>
      </c>
      <c r="G63" s="17">
        <v>0</v>
      </c>
      <c r="H63" s="17">
        <v>25000</v>
      </c>
      <c r="I63" s="1" t="s">
        <v>407</v>
      </c>
      <c r="J63" s="1" t="s">
        <v>408</v>
      </c>
    </row>
    <row r="64" spans="1:10" s="7" customFormat="1" ht="39.75" customHeight="1">
      <c r="A64" s="112">
        <v>5</v>
      </c>
      <c r="B64" s="86" t="s">
        <v>409</v>
      </c>
      <c r="C64" s="20" t="s">
        <v>99</v>
      </c>
      <c r="D64" s="33" t="s">
        <v>180</v>
      </c>
      <c r="E64" s="17">
        <v>0</v>
      </c>
      <c r="F64" s="17">
        <v>0</v>
      </c>
      <c r="G64" s="17">
        <v>0</v>
      </c>
      <c r="H64" s="17">
        <v>0</v>
      </c>
      <c r="I64" s="89" t="s">
        <v>383</v>
      </c>
      <c r="J64" s="89" t="s">
        <v>148</v>
      </c>
    </row>
    <row r="65" spans="1:10" s="7" customFormat="1" ht="51.75" customHeight="1">
      <c r="A65" s="112"/>
      <c r="B65" s="101"/>
      <c r="C65" s="20" t="s">
        <v>379</v>
      </c>
      <c r="D65" s="33" t="s">
        <v>180</v>
      </c>
      <c r="E65" s="17">
        <v>12253.5563</v>
      </c>
      <c r="F65" s="17">
        <v>0</v>
      </c>
      <c r="G65" s="17">
        <v>0</v>
      </c>
      <c r="H65" s="17">
        <v>0</v>
      </c>
      <c r="I65" s="90"/>
      <c r="J65" s="90"/>
    </row>
    <row r="66" spans="1:10" s="7" customFormat="1" ht="39.75" customHeight="1">
      <c r="A66" s="3"/>
      <c r="B66" s="157"/>
      <c r="C66" s="20" t="s">
        <v>147</v>
      </c>
      <c r="D66" s="33" t="s">
        <v>180</v>
      </c>
      <c r="E66" s="17">
        <v>0</v>
      </c>
      <c r="F66" s="17">
        <v>0</v>
      </c>
      <c r="G66" s="17">
        <v>0</v>
      </c>
      <c r="H66" s="17">
        <v>0</v>
      </c>
      <c r="I66" s="91"/>
      <c r="J66" s="91"/>
    </row>
    <row r="67" spans="1:10" s="7" customFormat="1" ht="14.25" customHeight="1">
      <c r="A67" s="88" t="s">
        <v>56</v>
      </c>
      <c r="B67" s="88"/>
      <c r="C67" s="88"/>
      <c r="D67" s="88"/>
      <c r="E67" s="17">
        <f>E58+E59+E60+E62+E63+E64+E65+E66</f>
        <v>12253.5563</v>
      </c>
      <c r="F67" s="17">
        <f>SUM(F58:F66)</f>
        <v>0</v>
      </c>
      <c r="G67" s="17">
        <f>SUM(G58:G66)</f>
        <v>0</v>
      </c>
      <c r="H67" s="17">
        <f>SUM(H58:H66)</f>
        <v>25000</v>
      </c>
      <c r="I67" s="21"/>
      <c r="J67" s="21"/>
    </row>
    <row r="68" spans="1:10" s="7" customFormat="1" ht="15">
      <c r="A68" s="85" t="s">
        <v>129</v>
      </c>
      <c r="B68" s="110"/>
      <c r="C68" s="110"/>
      <c r="D68" s="110"/>
      <c r="E68" s="110"/>
      <c r="F68" s="110"/>
      <c r="G68" s="110"/>
      <c r="H68" s="110"/>
      <c r="I68" s="110"/>
      <c r="J68" s="110"/>
    </row>
    <row r="69" spans="1:10" s="7" customFormat="1" ht="42.75" customHeight="1">
      <c r="A69" s="96">
        <v>1</v>
      </c>
      <c r="B69" s="86" t="s">
        <v>111</v>
      </c>
      <c r="C69" s="1" t="s">
        <v>77</v>
      </c>
      <c r="D69" s="33" t="s">
        <v>180</v>
      </c>
      <c r="E69" s="17">
        <v>0</v>
      </c>
      <c r="F69" s="17">
        <v>0</v>
      </c>
      <c r="G69" s="17">
        <v>0</v>
      </c>
      <c r="H69" s="17">
        <v>0</v>
      </c>
      <c r="I69" s="1" t="s">
        <v>354</v>
      </c>
      <c r="J69" s="1" t="s">
        <v>79</v>
      </c>
    </row>
    <row r="70" spans="1:10" s="7" customFormat="1" ht="65.25" customHeight="1">
      <c r="A70" s="98"/>
      <c r="B70" s="87"/>
      <c r="C70" s="1" t="s">
        <v>380</v>
      </c>
      <c r="D70" s="33" t="s">
        <v>180</v>
      </c>
      <c r="E70" s="17">
        <v>0</v>
      </c>
      <c r="F70" s="17">
        <v>0</v>
      </c>
      <c r="G70" s="17">
        <v>0</v>
      </c>
      <c r="H70" s="17">
        <v>0</v>
      </c>
      <c r="I70" s="1" t="s">
        <v>354</v>
      </c>
      <c r="J70" s="1" t="s">
        <v>79</v>
      </c>
    </row>
    <row r="71" spans="1:10" s="7" customFormat="1" ht="76.5">
      <c r="A71" s="3">
        <v>2</v>
      </c>
      <c r="B71" s="22" t="s">
        <v>355</v>
      </c>
      <c r="C71" s="1" t="s">
        <v>78</v>
      </c>
      <c r="D71" s="33" t="s">
        <v>180</v>
      </c>
      <c r="E71" s="17">
        <v>0</v>
      </c>
      <c r="F71" s="17">
        <v>0</v>
      </c>
      <c r="G71" s="17">
        <v>0</v>
      </c>
      <c r="H71" s="17">
        <v>0</v>
      </c>
      <c r="I71" s="1" t="s">
        <v>354</v>
      </c>
      <c r="J71" s="1" t="s">
        <v>381</v>
      </c>
    </row>
    <row r="72" spans="1:10" s="7" customFormat="1" ht="12.75">
      <c r="A72" s="88" t="s">
        <v>56</v>
      </c>
      <c r="B72" s="88"/>
      <c r="C72" s="88"/>
      <c r="D72" s="88"/>
      <c r="E72" s="17">
        <f>SUM(E69:E71)</f>
        <v>0</v>
      </c>
      <c r="F72" s="17">
        <f>SUM(F69:F71)</f>
        <v>0</v>
      </c>
      <c r="G72" s="17">
        <f>SUM(G69:G71)</f>
        <v>0</v>
      </c>
      <c r="H72" s="17">
        <f>SUM(H69:H71)</f>
        <v>0</v>
      </c>
      <c r="I72" s="1"/>
      <c r="J72" s="1"/>
    </row>
    <row r="73" spans="1:10" s="7" customFormat="1" ht="15">
      <c r="A73" s="85" t="s">
        <v>131</v>
      </c>
      <c r="B73" s="110"/>
      <c r="C73" s="110"/>
      <c r="D73" s="110"/>
      <c r="E73" s="110"/>
      <c r="F73" s="110"/>
      <c r="G73" s="110"/>
      <c r="H73" s="110"/>
      <c r="I73" s="110"/>
      <c r="J73" s="110"/>
    </row>
    <row r="74" spans="1:10" s="7" customFormat="1" ht="53.25" customHeight="1">
      <c r="A74" s="112">
        <v>1</v>
      </c>
      <c r="B74" s="84" t="s">
        <v>356</v>
      </c>
      <c r="C74" s="1" t="s">
        <v>357</v>
      </c>
      <c r="D74" s="33" t="s">
        <v>180</v>
      </c>
      <c r="E74" s="17">
        <v>0</v>
      </c>
      <c r="F74" s="17">
        <v>0</v>
      </c>
      <c r="G74" s="17">
        <v>0</v>
      </c>
      <c r="H74" s="17">
        <v>0</v>
      </c>
      <c r="I74" s="1" t="s">
        <v>354</v>
      </c>
      <c r="J74" s="84" t="s">
        <v>420</v>
      </c>
    </row>
    <row r="75" spans="1:10" s="7" customFormat="1" ht="52.5" customHeight="1">
      <c r="A75" s="123"/>
      <c r="B75" s="84"/>
      <c r="C75" s="1" t="s">
        <v>80</v>
      </c>
      <c r="D75" s="33" t="s">
        <v>180</v>
      </c>
      <c r="E75" s="17">
        <v>0</v>
      </c>
      <c r="F75" s="17">
        <v>0</v>
      </c>
      <c r="G75" s="17">
        <v>0</v>
      </c>
      <c r="H75" s="17">
        <v>0</v>
      </c>
      <c r="I75" s="1" t="s">
        <v>354</v>
      </c>
      <c r="J75" s="84"/>
    </row>
    <row r="76" spans="1:10" s="7" customFormat="1" ht="65.25" customHeight="1">
      <c r="A76" s="123"/>
      <c r="B76" s="84"/>
      <c r="C76" s="1" t="s">
        <v>314</v>
      </c>
      <c r="D76" s="33" t="s">
        <v>180</v>
      </c>
      <c r="E76" s="17">
        <v>0</v>
      </c>
      <c r="F76" s="17">
        <v>0</v>
      </c>
      <c r="G76" s="17">
        <v>0</v>
      </c>
      <c r="H76" s="17">
        <v>0</v>
      </c>
      <c r="I76" s="1" t="s">
        <v>354</v>
      </c>
      <c r="J76" s="84"/>
    </row>
    <row r="77" spans="1:10" s="7" customFormat="1" ht="12.75">
      <c r="A77" s="88" t="s">
        <v>56</v>
      </c>
      <c r="B77" s="88"/>
      <c r="C77" s="88"/>
      <c r="D77" s="88"/>
      <c r="E77" s="17">
        <f>SUM(E74:E76)</f>
        <v>0</v>
      </c>
      <c r="F77" s="17">
        <f>SUM(F74:F76)</f>
        <v>0</v>
      </c>
      <c r="G77" s="17">
        <f>SUM(G74:G76)</f>
        <v>0</v>
      </c>
      <c r="H77" s="17">
        <f>SUM(H74:H76)</f>
        <v>0</v>
      </c>
      <c r="I77" s="1"/>
      <c r="J77" s="20"/>
    </row>
    <row r="78" spans="1:10" s="28" customFormat="1" ht="14.25">
      <c r="A78" s="85" t="s">
        <v>362</v>
      </c>
      <c r="B78" s="170"/>
      <c r="C78" s="170"/>
      <c r="D78" s="170"/>
      <c r="E78" s="170"/>
      <c r="F78" s="170"/>
      <c r="G78" s="170"/>
      <c r="H78" s="170"/>
      <c r="I78" s="170"/>
      <c r="J78" s="170"/>
    </row>
    <row r="79" spans="1:10" s="7" customFormat="1" ht="14.25">
      <c r="A79" s="118" t="s">
        <v>69</v>
      </c>
      <c r="B79" s="118"/>
      <c r="C79" s="118"/>
      <c r="D79" s="118"/>
      <c r="E79" s="118"/>
      <c r="F79" s="118"/>
      <c r="G79" s="118"/>
      <c r="H79" s="118"/>
      <c r="I79" s="118"/>
      <c r="J79" s="118"/>
    </row>
    <row r="80" spans="1:10" s="7" customFormat="1" ht="51.75" customHeight="1">
      <c r="A80" s="96">
        <v>1</v>
      </c>
      <c r="B80" s="86" t="s">
        <v>117</v>
      </c>
      <c r="C80" s="1" t="s">
        <v>213</v>
      </c>
      <c r="D80" s="33" t="s">
        <v>180</v>
      </c>
      <c r="E80" s="8">
        <v>0</v>
      </c>
      <c r="F80" s="8">
        <v>0</v>
      </c>
      <c r="G80" s="8">
        <v>200</v>
      </c>
      <c r="H80" s="8">
        <v>0</v>
      </c>
      <c r="I80" s="20" t="s">
        <v>307</v>
      </c>
      <c r="J80" s="96" t="s">
        <v>382</v>
      </c>
    </row>
    <row r="81" spans="1:10" s="7" customFormat="1" ht="52.5" customHeight="1">
      <c r="A81" s="97"/>
      <c r="B81" s="101"/>
      <c r="C81" s="1" t="s">
        <v>214</v>
      </c>
      <c r="D81" s="33" t="s">
        <v>180</v>
      </c>
      <c r="E81" s="8">
        <v>0</v>
      </c>
      <c r="F81" s="8">
        <v>0</v>
      </c>
      <c r="G81" s="8">
        <v>1495</v>
      </c>
      <c r="H81" s="8">
        <v>0</v>
      </c>
      <c r="I81" s="20" t="s">
        <v>307</v>
      </c>
      <c r="J81" s="97"/>
    </row>
    <row r="82" spans="1:10" s="7" customFormat="1" ht="102.75" customHeight="1">
      <c r="A82" s="97"/>
      <c r="B82" s="101"/>
      <c r="C82" s="1" t="s">
        <v>215</v>
      </c>
      <c r="D82" s="33" t="s">
        <v>180</v>
      </c>
      <c r="E82" s="8">
        <v>0</v>
      </c>
      <c r="F82" s="8">
        <v>0</v>
      </c>
      <c r="G82" s="8">
        <v>1000</v>
      </c>
      <c r="H82" s="8">
        <v>0</v>
      </c>
      <c r="I82" s="20" t="s">
        <v>307</v>
      </c>
      <c r="J82" s="97"/>
    </row>
    <row r="83" spans="1:10" s="7" customFormat="1" ht="54" customHeight="1">
      <c r="A83" s="98"/>
      <c r="B83" s="87"/>
      <c r="C83" s="1" t="s">
        <v>306</v>
      </c>
      <c r="D83" s="33" t="s">
        <v>180</v>
      </c>
      <c r="E83" s="8">
        <v>0</v>
      </c>
      <c r="F83" s="8">
        <v>0</v>
      </c>
      <c r="G83" s="8">
        <v>562.936</v>
      </c>
      <c r="H83" s="8">
        <v>0</v>
      </c>
      <c r="I83" s="20" t="s">
        <v>307</v>
      </c>
      <c r="J83" s="98"/>
    </row>
    <row r="84" spans="1:10" s="7" customFormat="1" ht="66.75" customHeight="1">
      <c r="A84" s="96">
        <v>2</v>
      </c>
      <c r="B84" s="89" t="s">
        <v>358</v>
      </c>
      <c r="C84" s="1" t="s">
        <v>81</v>
      </c>
      <c r="D84" s="33" t="s">
        <v>180</v>
      </c>
      <c r="E84" s="8">
        <v>0</v>
      </c>
      <c r="F84" s="8">
        <v>0</v>
      </c>
      <c r="G84" s="8">
        <v>0</v>
      </c>
      <c r="H84" s="8">
        <v>0</v>
      </c>
      <c r="I84" s="20" t="s">
        <v>359</v>
      </c>
      <c r="J84" s="86" t="s">
        <v>360</v>
      </c>
    </row>
    <row r="85" spans="1:10" s="7" customFormat="1" ht="93" customHeight="1">
      <c r="A85" s="98"/>
      <c r="B85" s="91"/>
      <c r="C85" s="1" t="s">
        <v>173</v>
      </c>
      <c r="D85" s="33" t="s">
        <v>180</v>
      </c>
      <c r="E85" s="8">
        <v>0</v>
      </c>
      <c r="F85" s="8">
        <v>0</v>
      </c>
      <c r="G85" s="8">
        <v>30</v>
      </c>
      <c r="H85" s="8">
        <v>0</v>
      </c>
      <c r="I85" s="20" t="s">
        <v>478</v>
      </c>
      <c r="J85" s="87"/>
    </row>
    <row r="86" spans="1:10" s="7" customFormat="1" ht="15" customHeight="1">
      <c r="A86" s="116" t="s">
        <v>56</v>
      </c>
      <c r="B86" s="116"/>
      <c r="C86" s="116"/>
      <c r="D86" s="3"/>
      <c r="E86" s="8">
        <f>SUM(E80:E85)</f>
        <v>0</v>
      </c>
      <c r="F86" s="8">
        <f>SUM(F80:F85)</f>
        <v>0</v>
      </c>
      <c r="G86" s="8">
        <f>G80+G81+G82+G83+G84+G85</f>
        <v>3287.936</v>
      </c>
      <c r="H86" s="8">
        <f>SUM(H80:H85)</f>
        <v>0</v>
      </c>
      <c r="I86" s="1"/>
      <c r="J86" s="1"/>
    </row>
    <row r="87" spans="1:10" s="7" customFormat="1" ht="15" customHeight="1">
      <c r="A87" s="109" t="s">
        <v>132</v>
      </c>
      <c r="B87" s="110"/>
      <c r="C87" s="110"/>
      <c r="D87" s="110"/>
      <c r="E87" s="110"/>
      <c r="F87" s="110"/>
      <c r="G87" s="110"/>
      <c r="H87" s="110"/>
      <c r="I87" s="110"/>
      <c r="J87" s="110"/>
    </row>
    <row r="88" spans="1:10" s="7" customFormat="1" ht="81" customHeight="1">
      <c r="A88" s="1">
        <v>1</v>
      </c>
      <c r="B88" s="1" t="s">
        <v>341</v>
      </c>
      <c r="C88" s="1" t="s">
        <v>151</v>
      </c>
      <c r="D88" s="33" t="s">
        <v>180</v>
      </c>
      <c r="E88" s="8">
        <v>0</v>
      </c>
      <c r="F88" s="8">
        <v>0</v>
      </c>
      <c r="G88" s="8">
        <v>0</v>
      </c>
      <c r="H88" s="8">
        <v>0</v>
      </c>
      <c r="I88" s="1" t="s">
        <v>149</v>
      </c>
      <c r="J88" s="1" t="s">
        <v>342</v>
      </c>
    </row>
    <row r="89" spans="1:10" s="7" customFormat="1" ht="102">
      <c r="A89" s="1">
        <v>2</v>
      </c>
      <c r="B89" s="1" t="s">
        <v>339</v>
      </c>
      <c r="C89" s="1" t="s">
        <v>340</v>
      </c>
      <c r="D89" s="33" t="s">
        <v>180</v>
      </c>
      <c r="E89" s="8">
        <v>0</v>
      </c>
      <c r="F89" s="8">
        <v>0</v>
      </c>
      <c r="G89" s="8">
        <v>0</v>
      </c>
      <c r="H89" s="8">
        <v>0</v>
      </c>
      <c r="I89" s="1" t="s">
        <v>150</v>
      </c>
      <c r="J89" s="1" t="s">
        <v>152</v>
      </c>
    </row>
    <row r="90" spans="1:10" s="7" customFormat="1" ht="12.75">
      <c r="A90" s="116" t="s">
        <v>56</v>
      </c>
      <c r="B90" s="116"/>
      <c r="C90" s="116"/>
      <c r="D90" s="116"/>
      <c r="E90" s="8">
        <f>SUM(E89:E89)</f>
        <v>0</v>
      </c>
      <c r="F90" s="8">
        <f>SUM(F89:F89)</f>
        <v>0</v>
      </c>
      <c r="G90" s="8">
        <f>SUM(G89:G89)</f>
        <v>0</v>
      </c>
      <c r="H90" s="8">
        <f>SUM(H88:H89)</f>
        <v>0</v>
      </c>
      <c r="I90" s="9"/>
      <c r="J90" s="9"/>
    </row>
    <row r="91" spans="1:10" s="29" customFormat="1" ht="16.5" customHeight="1">
      <c r="A91" s="130" t="s">
        <v>373</v>
      </c>
      <c r="B91" s="168"/>
      <c r="C91" s="168"/>
      <c r="D91" s="168"/>
      <c r="E91" s="168"/>
      <c r="F91" s="168"/>
      <c r="G91" s="168"/>
      <c r="H91" s="168"/>
      <c r="I91" s="168"/>
      <c r="J91" s="168"/>
    </row>
    <row r="92" spans="1:10" s="7" customFormat="1" ht="135" customHeight="1">
      <c r="A92" s="100">
        <v>1</v>
      </c>
      <c r="B92" s="84" t="s">
        <v>434</v>
      </c>
      <c r="C92" s="1" t="s">
        <v>186</v>
      </c>
      <c r="D92" s="33" t="s">
        <v>180</v>
      </c>
      <c r="E92" s="17">
        <v>0</v>
      </c>
      <c r="F92" s="17">
        <v>0</v>
      </c>
      <c r="G92" s="17">
        <v>0</v>
      </c>
      <c r="H92" s="20" t="s">
        <v>82</v>
      </c>
      <c r="I92" s="1" t="s">
        <v>187</v>
      </c>
      <c r="J92" s="1" t="s">
        <v>188</v>
      </c>
    </row>
    <row r="93" spans="1:10" s="7" customFormat="1" ht="94.5" customHeight="1">
      <c r="A93" s="100"/>
      <c r="B93" s="84"/>
      <c r="C93" s="1" t="s">
        <v>15</v>
      </c>
      <c r="D93" s="33" t="s">
        <v>180</v>
      </c>
      <c r="E93" s="17">
        <v>0</v>
      </c>
      <c r="F93" s="17">
        <v>0</v>
      </c>
      <c r="G93" s="17">
        <v>0</v>
      </c>
      <c r="H93" s="20" t="s">
        <v>82</v>
      </c>
      <c r="I93" s="1" t="s">
        <v>187</v>
      </c>
      <c r="J93" s="1" t="s">
        <v>242</v>
      </c>
    </row>
    <row r="94" spans="1:11" s="7" customFormat="1" ht="94.5" customHeight="1">
      <c r="A94" s="100"/>
      <c r="B94" s="84"/>
      <c r="C94" s="1" t="s">
        <v>189</v>
      </c>
      <c r="D94" s="33" t="s">
        <v>180</v>
      </c>
      <c r="E94" s="17">
        <v>0</v>
      </c>
      <c r="F94" s="17">
        <v>0</v>
      </c>
      <c r="G94" s="17">
        <v>0</v>
      </c>
      <c r="H94" s="20" t="s">
        <v>82</v>
      </c>
      <c r="I94" s="1" t="s">
        <v>187</v>
      </c>
      <c r="J94" s="1" t="s">
        <v>190</v>
      </c>
      <c r="K94" s="7" t="s">
        <v>16</v>
      </c>
    </row>
    <row r="95" spans="1:10" s="7" customFormat="1" ht="89.25" customHeight="1">
      <c r="A95" s="43">
        <v>2</v>
      </c>
      <c r="B95" s="1" t="s">
        <v>112</v>
      </c>
      <c r="C95" s="1" t="s">
        <v>55</v>
      </c>
      <c r="D95" s="33" t="s">
        <v>180</v>
      </c>
      <c r="E95" s="17">
        <v>0</v>
      </c>
      <c r="F95" s="17">
        <v>0</v>
      </c>
      <c r="G95" s="17">
        <v>0</v>
      </c>
      <c r="H95" s="20" t="s">
        <v>82</v>
      </c>
      <c r="I95" s="1" t="s">
        <v>187</v>
      </c>
      <c r="J95" s="1" t="s">
        <v>191</v>
      </c>
    </row>
    <row r="96" spans="1:10" s="7" customFormat="1" ht="65.25" customHeight="1">
      <c r="A96" s="43">
        <v>3</v>
      </c>
      <c r="B96" s="1" t="s">
        <v>435</v>
      </c>
      <c r="C96" s="1" t="s">
        <v>83</v>
      </c>
      <c r="D96" s="33" t="s">
        <v>180</v>
      </c>
      <c r="E96" s="17">
        <v>0</v>
      </c>
      <c r="F96" s="17">
        <v>0</v>
      </c>
      <c r="G96" s="17">
        <v>0</v>
      </c>
      <c r="H96" s="20" t="s">
        <v>82</v>
      </c>
      <c r="I96" s="1" t="s">
        <v>187</v>
      </c>
      <c r="J96" s="1" t="s">
        <v>84</v>
      </c>
    </row>
    <row r="97" spans="1:10" s="7" customFormat="1" ht="12.75">
      <c r="A97" s="100">
        <v>4</v>
      </c>
      <c r="B97" s="113" t="s">
        <v>443</v>
      </c>
      <c r="C97" s="1" t="s">
        <v>153</v>
      </c>
      <c r="D97" s="33" t="s">
        <v>180</v>
      </c>
      <c r="E97" s="17">
        <v>0</v>
      </c>
      <c r="F97" s="17">
        <v>0</v>
      </c>
      <c r="G97" s="17">
        <v>0</v>
      </c>
      <c r="H97" s="84" t="s">
        <v>82</v>
      </c>
      <c r="I97" s="113" t="s">
        <v>187</v>
      </c>
      <c r="J97" s="113" t="s">
        <v>308</v>
      </c>
    </row>
    <row r="98" spans="1:10" s="7" customFormat="1" ht="38.25">
      <c r="A98" s="117"/>
      <c r="B98" s="111"/>
      <c r="C98" s="1" t="s">
        <v>344</v>
      </c>
      <c r="D98" s="33" t="s">
        <v>180</v>
      </c>
      <c r="E98" s="17">
        <v>0</v>
      </c>
      <c r="F98" s="17">
        <v>0</v>
      </c>
      <c r="G98" s="17">
        <v>0</v>
      </c>
      <c r="H98" s="99"/>
      <c r="I98" s="113"/>
      <c r="J98" s="113"/>
    </row>
    <row r="99" spans="1:10" s="7" customFormat="1" ht="43.5" customHeight="1">
      <c r="A99" s="117"/>
      <c r="B99" s="111"/>
      <c r="C99" s="1" t="s">
        <v>343</v>
      </c>
      <c r="D99" s="33" t="s">
        <v>180</v>
      </c>
      <c r="E99" s="17">
        <v>0</v>
      </c>
      <c r="F99" s="17">
        <v>0</v>
      </c>
      <c r="G99" s="17">
        <v>0</v>
      </c>
      <c r="H99" s="99"/>
      <c r="I99" s="113"/>
      <c r="J99" s="113"/>
    </row>
    <row r="100" spans="1:10" s="7" customFormat="1" ht="12" customHeight="1">
      <c r="A100" s="88" t="s">
        <v>56</v>
      </c>
      <c r="B100" s="88"/>
      <c r="C100" s="88"/>
      <c r="D100" s="88"/>
      <c r="E100" s="17">
        <f>SUM(E92:E99)</f>
        <v>0</v>
      </c>
      <c r="F100" s="17">
        <f>SUM(F92:F99)</f>
        <v>0</v>
      </c>
      <c r="G100" s="17">
        <f>SUM(G92:G99)</f>
        <v>0</v>
      </c>
      <c r="H100" s="17">
        <f>SUM(H92:H99)</f>
        <v>0</v>
      </c>
      <c r="I100" s="21"/>
      <c r="J100" s="21"/>
    </row>
    <row r="101" spans="1:10" s="7" customFormat="1" ht="14.25">
      <c r="A101" s="85" t="s">
        <v>367</v>
      </c>
      <c r="B101" s="85"/>
      <c r="C101" s="85"/>
      <c r="D101" s="85"/>
      <c r="E101" s="85"/>
      <c r="F101" s="85"/>
      <c r="G101" s="85"/>
      <c r="H101" s="85"/>
      <c r="I101" s="85"/>
      <c r="J101" s="85"/>
    </row>
    <row r="102" spans="1:10" s="7" customFormat="1" ht="115.5" customHeight="1">
      <c r="A102" s="43">
        <v>1</v>
      </c>
      <c r="B102" s="22" t="s">
        <v>326</v>
      </c>
      <c r="C102" s="22" t="s">
        <v>328</v>
      </c>
      <c r="D102" s="33" t="s">
        <v>180</v>
      </c>
      <c r="E102" s="17">
        <v>0</v>
      </c>
      <c r="F102" s="17">
        <v>0</v>
      </c>
      <c r="G102" s="17">
        <v>0</v>
      </c>
      <c r="H102" s="17">
        <v>0</v>
      </c>
      <c r="I102" s="22" t="s">
        <v>309</v>
      </c>
      <c r="J102" s="22" t="s">
        <v>287</v>
      </c>
    </row>
    <row r="103" spans="1:10" s="7" customFormat="1" ht="81" customHeight="1">
      <c r="A103" s="43">
        <v>2</v>
      </c>
      <c r="B103" s="22" t="s">
        <v>327</v>
      </c>
      <c r="C103" s="22" t="s">
        <v>285</v>
      </c>
      <c r="D103" s="33" t="s">
        <v>180</v>
      </c>
      <c r="E103" s="17">
        <v>0</v>
      </c>
      <c r="F103" s="17">
        <v>0</v>
      </c>
      <c r="G103" s="17">
        <v>0</v>
      </c>
      <c r="H103" s="17">
        <v>0</v>
      </c>
      <c r="I103" s="20" t="s">
        <v>310</v>
      </c>
      <c r="J103" s="22" t="s">
        <v>329</v>
      </c>
    </row>
    <row r="104" spans="1:10" s="7" customFormat="1" ht="16.5" customHeight="1">
      <c r="A104" s="116" t="s">
        <v>56</v>
      </c>
      <c r="B104" s="116"/>
      <c r="C104" s="116"/>
      <c r="D104" s="116"/>
      <c r="E104" s="30">
        <f>SUM(E102:E103)</f>
        <v>0</v>
      </c>
      <c r="F104" s="30">
        <f>SUM(F102:F103)</f>
        <v>0</v>
      </c>
      <c r="G104" s="30">
        <f>SUM(G102:G103)</f>
        <v>0</v>
      </c>
      <c r="H104" s="30">
        <f>SUM(H102:H103)</f>
        <v>0</v>
      </c>
      <c r="I104" s="1"/>
      <c r="J104" s="1"/>
    </row>
    <row r="105" spans="1:10" s="7" customFormat="1" ht="13.5" customHeight="1">
      <c r="A105" s="85" t="s">
        <v>286</v>
      </c>
      <c r="B105" s="85"/>
      <c r="C105" s="85"/>
      <c r="D105" s="85"/>
      <c r="E105" s="85"/>
      <c r="F105" s="85"/>
      <c r="G105" s="85"/>
      <c r="H105" s="85"/>
      <c r="I105" s="85"/>
      <c r="J105" s="85"/>
    </row>
    <row r="106" spans="1:10" s="7" customFormat="1" ht="54.75" customHeight="1">
      <c r="A106" s="96">
        <v>1</v>
      </c>
      <c r="B106" s="89" t="s">
        <v>476</v>
      </c>
      <c r="C106" s="1" t="s">
        <v>248</v>
      </c>
      <c r="D106" s="33" t="s">
        <v>180</v>
      </c>
      <c r="E106" s="17">
        <v>0</v>
      </c>
      <c r="F106" s="17">
        <v>0</v>
      </c>
      <c r="G106" s="17">
        <v>0</v>
      </c>
      <c r="H106" s="17">
        <v>0</v>
      </c>
      <c r="I106" s="1" t="s">
        <v>251</v>
      </c>
      <c r="J106" s="1" t="s">
        <v>250</v>
      </c>
    </row>
    <row r="107" spans="1:10" s="7" customFormat="1" ht="91.5" customHeight="1">
      <c r="A107" s="98"/>
      <c r="B107" s="91"/>
      <c r="C107" s="1" t="s">
        <v>8</v>
      </c>
      <c r="D107" s="33" t="s">
        <v>180</v>
      </c>
      <c r="E107" s="17">
        <v>0</v>
      </c>
      <c r="F107" s="17">
        <v>0</v>
      </c>
      <c r="G107" s="17">
        <v>0</v>
      </c>
      <c r="H107" s="17">
        <v>0</v>
      </c>
      <c r="I107" s="1" t="s">
        <v>252</v>
      </c>
      <c r="J107" s="1" t="s">
        <v>399</v>
      </c>
    </row>
    <row r="108" spans="1:10" s="7" customFormat="1" ht="54.75" customHeight="1">
      <c r="A108" s="112">
        <v>2</v>
      </c>
      <c r="B108" s="113" t="s">
        <v>477</v>
      </c>
      <c r="C108" s="1" t="s">
        <v>249</v>
      </c>
      <c r="D108" s="33" t="s">
        <v>180</v>
      </c>
      <c r="E108" s="17">
        <v>0</v>
      </c>
      <c r="F108" s="17">
        <v>0</v>
      </c>
      <c r="G108" s="17">
        <v>0</v>
      </c>
      <c r="H108" s="17">
        <v>0</v>
      </c>
      <c r="I108" s="1" t="s">
        <v>252</v>
      </c>
      <c r="J108" s="1" t="s">
        <v>254</v>
      </c>
    </row>
    <row r="109" spans="1:10" s="7" customFormat="1" ht="38.25">
      <c r="A109" s="112"/>
      <c r="B109" s="111"/>
      <c r="C109" s="1" t="s">
        <v>253</v>
      </c>
      <c r="D109" s="33" t="s">
        <v>180</v>
      </c>
      <c r="E109" s="17">
        <v>0</v>
      </c>
      <c r="F109" s="17">
        <v>0</v>
      </c>
      <c r="G109" s="17">
        <v>0</v>
      </c>
      <c r="H109" s="17">
        <v>0</v>
      </c>
      <c r="I109" s="1" t="s">
        <v>255</v>
      </c>
      <c r="J109" s="1" t="s">
        <v>59</v>
      </c>
    </row>
    <row r="110" spans="1:10" s="7" customFormat="1" ht="12.75">
      <c r="A110" s="116" t="s">
        <v>56</v>
      </c>
      <c r="B110" s="116"/>
      <c r="C110" s="116"/>
      <c r="D110" s="116"/>
      <c r="E110" s="30">
        <f>SUM(E106:E109)</f>
        <v>0</v>
      </c>
      <c r="F110" s="30">
        <f>SUM(F106:F109)</f>
        <v>0</v>
      </c>
      <c r="G110" s="30">
        <f>SUM(G106:G109)</f>
        <v>0</v>
      </c>
      <c r="H110" s="30">
        <f>SUM(H106:H109)</f>
        <v>0</v>
      </c>
      <c r="I110" s="1"/>
      <c r="J110" s="1"/>
    </row>
    <row r="111" spans="1:10" s="7" customFormat="1" ht="15.75" customHeight="1">
      <c r="A111" s="85" t="s">
        <v>133</v>
      </c>
      <c r="B111" s="85"/>
      <c r="C111" s="85"/>
      <c r="D111" s="85"/>
      <c r="E111" s="85"/>
      <c r="F111" s="85"/>
      <c r="G111" s="85"/>
      <c r="H111" s="85"/>
      <c r="I111" s="85"/>
      <c r="J111" s="85"/>
    </row>
    <row r="112" spans="1:10" s="7" customFormat="1" ht="68.25" customHeight="1">
      <c r="A112" s="3">
        <v>1</v>
      </c>
      <c r="B112" s="1" t="s">
        <v>464</v>
      </c>
      <c r="C112" s="1" t="s">
        <v>465</v>
      </c>
      <c r="D112" s="33" t="s">
        <v>180</v>
      </c>
      <c r="E112" s="17">
        <v>0</v>
      </c>
      <c r="F112" s="17">
        <v>0</v>
      </c>
      <c r="G112" s="17">
        <v>0</v>
      </c>
      <c r="H112" s="17">
        <v>0</v>
      </c>
      <c r="I112" s="31" t="s">
        <v>419</v>
      </c>
      <c r="J112" s="1" t="s">
        <v>466</v>
      </c>
    </row>
    <row r="113" spans="1:10" s="7" customFormat="1" ht="12.75">
      <c r="A113" s="112" t="s">
        <v>56</v>
      </c>
      <c r="B113" s="112"/>
      <c r="C113" s="112"/>
      <c r="D113" s="113"/>
      <c r="E113" s="17">
        <v>0</v>
      </c>
      <c r="F113" s="17">
        <v>0</v>
      </c>
      <c r="G113" s="17">
        <v>0</v>
      </c>
      <c r="H113" s="17">
        <v>0</v>
      </c>
      <c r="I113" s="22"/>
      <c r="J113" s="1"/>
    </row>
    <row r="114" spans="1:10" s="7" customFormat="1" ht="18.75" customHeight="1">
      <c r="A114" s="85" t="s">
        <v>445</v>
      </c>
      <c r="B114" s="85"/>
      <c r="C114" s="85"/>
      <c r="D114" s="85"/>
      <c r="E114" s="85"/>
      <c r="F114" s="85"/>
      <c r="G114" s="85"/>
      <c r="H114" s="85"/>
      <c r="I114" s="85"/>
      <c r="J114" s="85"/>
    </row>
    <row r="115" spans="1:10" s="7" customFormat="1" ht="15.75" customHeight="1">
      <c r="A115" s="130" t="s">
        <v>444</v>
      </c>
      <c r="B115" s="130"/>
      <c r="C115" s="130"/>
      <c r="D115" s="130"/>
      <c r="E115" s="130"/>
      <c r="F115" s="130"/>
      <c r="G115" s="130"/>
      <c r="H115" s="130"/>
      <c r="I115" s="130"/>
      <c r="J115" s="130"/>
    </row>
    <row r="116" spans="1:10" s="7" customFormat="1" ht="29.25" customHeight="1">
      <c r="A116" s="112">
        <v>1</v>
      </c>
      <c r="B116" s="84" t="s">
        <v>446</v>
      </c>
      <c r="C116" s="20" t="s">
        <v>296</v>
      </c>
      <c r="D116" s="114" t="s">
        <v>180</v>
      </c>
      <c r="E116" s="17">
        <v>0</v>
      </c>
      <c r="F116" s="17">
        <v>0</v>
      </c>
      <c r="G116" s="17">
        <v>0</v>
      </c>
      <c r="H116" s="17">
        <v>0</v>
      </c>
      <c r="I116" s="84" t="s">
        <v>294</v>
      </c>
      <c r="J116" s="84" t="s">
        <v>85</v>
      </c>
    </row>
    <row r="117" spans="1:10" s="7" customFormat="1" ht="63.75" customHeight="1">
      <c r="A117" s="169"/>
      <c r="B117" s="99"/>
      <c r="C117" s="20" t="s">
        <v>113</v>
      </c>
      <c r="D117" s="115"/>
      <c r="E117" s="17">
        <v>0</v>
      </c>
      <c r="F117" s="17">
        <v>0</v>
      </c>
      <c r="G117" s="17">
        <v>0</v>
      </c>
      <c r="H117" s="17">
        <v>0</v>
      </c>
      <c r="I117" s="111"/>
      <c r="J117" s="99"/>
    </row>
    <row r="118" spans="1:10" s="7" customFormat="1" ht="12.75" customHeight="1">
      <c r="A118" s="112">
        <v>2</v>
      </c>
      <c r="B118" s="84" t="s">
        <v>447</v>
      </c>
      <c r="C118" s="20" t="s">
        <v>293</v>
      </c>
      <c r="D118" s="114" t="s">
        <v>180</v>
      </c>
      <c r="E118" s="17">
        <v>0</v>
      </c>
      <c r="F118" s="17">
        <v>0</v>
      </c>
      <c r="G118" s="17">
        <v>0</v>
      </c>
      <c r="H118" s="17">
        <v>0</v>
      </c>
      <c r="I118" s="84" t="s">
        <v>295</v>
      </c>
      <c r="J118" s="84" t="s">
        <v>86</v>
      </c>
    </row>
    <row r="119" spans="1:10" s="7" customFormat="1" ht="38.25">
      <c r="A119" s="169"/>
      <c r="B119" s="99"/>
      <c r="C119" s="20" t="s">
        <v>154</v>
      </c>
      <c r="D119" s="115"/>
      <c r="E119" s="17">
        <v>0</v>
      </c>
      <c r="F119" s="17">
        <v>0</v>
      </c>
      <c r="G119" s="17">
        <v>0</v>
      </c>
      <c r="H119" s="17">
        <v>0</v>
      </c>
      <c r="I119" s="111"/>
      <c r="J119" s="99"/>
    </row>
    <row r="120" spans="1:10" s="7" customFormat="1" ht="12.75" customHeight="1">
      <c r="A120" s="112" t="s">
        <v>56</v>
      </c>
      <c r="B120" s="112"/>
      <c r="C120" s="112"/>
      <c r="D120" s="113"/>
      <c r="E120" s="17">
        <f>SUM(E116:E119)</f>
        <v>0</v>
      </c>
      <c r="F120" s="17">
        <f>SUM(F116:F119)</f>
        <v>0</v>
      </c>
      <c r="G120" s="17">
        <f>SUM(G116:G119)</f>
        <v>0</v>
      </c>
      <c r="H120" s="17">
        <f>SUM(H116:H119)</f>
        <v>0</v>
      </c>
      <c r="I120" s="22"/>
      <c r="J120" s="21"/>
    </row>
    <row r="121" spans="1:18" s="29" customFormat="1" ht="15" customHeight="1">
      <c r="A121" s="171" t="s">
        <v>364</v>
      </c>
      <c r="B121" s="172"/>
      <c r="C121" s="172"/>
      <c r="D121" s="172"/>
      <c r="E121" s="172"/>
      <c r="F121" s="172"/>
      <c r="G121" s="172"/>
      <c r="H121" s="172"/>
      <c r="I121" s="172"/>
      <c r="J121" s="173"/>
      <c r="M121" s="50"/>
      <c r="N121" s="50"/>
      <c r="O121" s="50"/>
      <c r="P121" s="50"/>
      <c r="Q121" s="50"/>
      <c r="R121" s="50"/>
    </row>
    <row r="122" spans="1:10" s="60" customFormat="1" ht="52.5" customHeight="1">
      <c r="A122" s="96"/>
      <c r="B122" s="86" t="s">
        <v>17</v>
      </c>
      <c r="C122" s="20" t="s">
        <v>18</v>
      </c>
      <c r="D122" s="33" t="s">
        <v>180</v>
      </c>
      <c r="E122" s="17">
        <v>0</v>
      </c>
      <c r="F122" s="17">
        <v>0</v>
      </c>
      <c r="G122" s="17">
        <v>0</v>
      </c>
      <c r="H122" s="17">
        <v>0</v>
      </c>
      <c r="I122" s="22" t="s">
        <v>297</v>
      </c>
      <c r="J122" s="22" t="s">
        <v>19</v>
      </c>
    </row>
    <row r="123" spans="1:10" s="60" customFormat="1" ht="53.25" customHeight="1">
      <c r="A123" s="97"/>
      <c r="B123" s="101"/>
      <c r="C123" s="20" t="s">
        <v>21</v>
      </c>
      <c r="D123" s="33" t="s">
        <v>180</v>
      </c>
      <c r="E123" s="17">
        <v>0</v>
      </c>
      <c r="F123" s="17">
        <v>0</v>
      </c>
      <c r="G123" s="17">
        <v>0</v>
      </c>
      <c r="H123" s="17">
        <v>0</v>
      </c>
      <c r="I123" s="22" t="s">
        <v>297</v>
      </c>
      <c r="J123" s="22" t="s">
        <v>22</v>
      </c>
    </row>
    <row r="124" spans="1:10" s="60" customFormat="1" ht="76.5">
      <c r="A124" s="98"/>
      <c r="B124" s="87"/>
      <c r="C124" s="20" t="s">
        <v>23</v>
      </c>
      <c r="D124" s="33" t="s">
        <v>180</v>
      </c>
      <c r="E124" s="17">
        <v>0</v>
      </c>
      <c r="F124" s="17">
        <v>0</v>
      </c>
      <c r="G124" s="17">
        <v>0</v>
      </c>
      <c r="H124" s="17">
        <v>0</v>
      </c>
      <c r="I124" s="22" t="s">
        <v>297</v>
      </c>
      <c r="J124" s="22" t="s">
        <v>412</v>
      </c>
    </row>
    <row r="125" spans="1:10" s="7" customFormat="1" ht="66" customHeight="1">
      <c r="A125" s="128">
        <v>3</v>
      </c>
      <c r="B125" s="86" t="s">
        <v>24</v>
      </c>
      <c r="C125" s="20" t="s">
        <v>25</v>
      </c>
      <c r="D125" s="33" t="s">
        <v>180</v>
      </c>
      <c r="E125" s="17">
        <v>0</v>
      </c>
      <c r="F125" s="17">
        <v>0</v>
      </c>
      <c r="G125" s="17">
        <v>0</v>
      </c>
      <c r="H125" s="17">
        <v>0</v>
      </c>
      <c r="I125" s="22" t="s">
        <v>297</v>
      </c>
      <c r="J125" s="22" t="s">
        <v>26</v>
      </c>
    </row>
    <row r="126" spans="1:10" s="7" customFormat="1" ht="76.5">
      <c r="A126" s="129"/>
      <c r="B126" s="87"/>
      <c r="C126" s="20" t="s">
        <v>27</v>
      </c>
      <c r="D126" s="33" t="s">
        <v>180</v>
      </c>
      <c r="E126" s="23">
        <v>0</v>
      </c>
      <c r="F126" s="23">
        <v>0</v>
      </c>
      <c r="G126" s="23">
        <v>0</v>
      </c>
      <c r="H126" s="23">
        <v>0</v>
      </c>
      <c r="I126" s="22" t="s">
        <v>297</v>
      </c>
      <c r="J126" s="22" t="s">
        <v>26</v>
      </c>
    </row>
    <row r="127" spans="1:10" s="60" customFormat="1" ht="110.25" customHeight="1">
      <c r="A127" s="96">
        <v>4</v>
      </c>
      <c r="B127" s="86" t="s">
        <v>28</v>
      </c>
      <c r="C127" s="20" t="s">
        <v>29</v>
      </c>
      <c r="D127" s="33" t="s">
        <v>180</v>
      </c>
      <c r="E127" s="23">
        <v>0</v>
      </c>
      <c r="F127" s="23">
        <v>0</v>
      </c>
      <c r="G127" s="23">
        <v>0</v>
      </c>
      <c r="H127" s="23">
        <v>0</v>
      </c>
      <c r="I127" s="22" t="s">
        <v>297</v>
      </c>
      <c r="J127" s="22" t="s">
        <v>30</v>
      </c>
    </row>
    <row r="128" spans="1:10" s="60" customFormat="1" ht="76.5">
      <c r="A128" s="97"/>
      <c r="B128" s="101"/>
      <c r="C128" s="20" t="s">
        <v>31</v>
      </c>
      <c r="D128" s="33" t="s">
        <v>180</v>
      </c>
      <c r="E128" s="23">
        <v>0</v>
      </c>
      <c r="F128" s="23">
        <v>0</v>
      </c>
      <c r="G128" s="23">
        <v>0</v>
      </c>
      <c r="H128" s="23">
        <v>0</v>
      </c>
      <c r="I128" s="22" t="s">
        <v>297</v>
      </c>
      <c r="J128" s="22" t="s">
        <v>412</v>
      </c>
    </row>
    <row r="129" spans="1:10" s="60" customFormat="1" ht="42.75" customHeight="1">
      <c r="A129" s="98"/>
      <c r="B129" s="87"/>
      <c r="C129" s="20" t="s">
        <v>32</v>
      </c>
      <c r="D129" s="33" t="s">
        <v>180</v>
      </c>
      <c r="E129" s="23">
        <v>0</v>
      </c>
      <c r="F129" s="23">
        <v>0</v>
      </c>
      <c r="G129" s="23">
        <v>0</v>
      </c>
      <c r="H129" s="23">
        <v>0</v>
      </c>
      <c r="I129" s="22" t="s">
        <v>297</v>
      </c>
      <c r="J129" s="22" t="s">
        <v>33</v>
      </c>
    </row>
    <row r="130" spans="1:10" s="7" customFormat="1" ht="78.75" customHeight="1">
      <c r="A130" s="43">
        <v>5</v>
      </c>
      <c r="B130" s="20" t="s">
        <v>34</v>
      </c>
      <c r="C130" s="20" t="s">
        <v>35</v>
      </c>
      <c r="D130" s="33" t="s">
        <v>180</v>
      </c>
      <c r="E130" s="23">
        <v>0</v>
      </c>
      <c r="F130" s="23">
        <v>0</v>
      </c>
      <c r="G130" s="23">
        <v>0</v>
      </c>
      <c r="H130" s="23">
        <v>0</v>
      </c>
      <c r="I130" s="22" t="s">
        <v>297</v>
      </c>
      <c r="J130" s="22" t="s">
        <v>36</v>
      </c>
    </row>
    <row r="131" spans="1:10" s="7" customFormat="1" ht="13.5" customHeight="1">
      <c r="A131" s="174" t="s">
        <v>56</v>
      </c>
      <c r="B131" s="174"/>
      <c r="C131" s="174"/>
      <c r="D131" s="174"/>
      <c r="E131" s="23">
        <v>0</v>
      </c>
      <c r="F131" s="23">
        <f>SUM(F122:F130)</f>
        <v>0</v>
      </c>
      <c r="G131" s="23">
        <f>SUM(G122:G130)</f>
        <v>0</v>
      </c>
      <c r="H131" s="23">
        <f>SUM(H122:H130)</f>
        <v>0</v>
      </c>
      <c r="I131" s="24"/>
      <c r="J131" s="24"/>
    </row>
    <row r="132" spans="1:10" s="7" customFormat="1" ht="15.75" customHeight="1">
      <c r="A132" s="132" t="s">
        <v>433</v>
      </c>
      <c r="B132" s="133"/>
      <c r="C132" s="133"/>
      <c r="D132" s="133"/>
      <c r="E132" s="133"/>
      <c r="F132" s="133"/>
      <c r="G132" s="133"/>
      <c r="H132" s="133"/>
      <c r="I132" s="133"/>
      <c r="J132" s="134"/>
    </row>
    <row r="133" spans="1:10" s="7" customFormat="1" ht="137.25" customHeight="1">
      <c r="A133" s="20">
        <v>1</v>
      </c>
      <c r="B133" s="61" t="s">
        <v>1</v>
      </c>
      <c r="C133" s="61" t="s">
        <v>272</v>
      </c>
      <c r="D133" s="33" t="s">
        <v>180</v>
      </c>
      <c r="E133" s="17">
        <v>0</v>
      </c>
      <c r="F133" s="17">
        <v>0</v>
      </c>
      <c r="G133" s="17">
        <v>0</v>
      </c>
      <c r="H133" s="17">
        <v>0</v>
      </c>
      <c r="I133" s="20" t="s">
        <v>2</v>
      </c>
      <c r="J133" s="20" t="s">
        <v>87</v>
      </c>
    </row>
    <row r="134" spans="1:10" s="7" customFormat="1" ht="95.25" customHeight="1">
      <c r="A134" s="62">
        <v>2</v>
      </c>
      <c r="B134" s="61" t="s">
        <v>156</v>
      </c>
      <c r="C134" s="61" t="s">
        <v>155</v>
      </c>
      <c r="D134" s="33" t="s">
        <v>180</v>
      </c>
      <c r="E134" s="17">
        <v>0</v>
      </c>
      <c r="F134" s="17">
        <v>0</v>
      </c>
      <c r="G134" s="17">
        <v>0</v>
      </c>
      <c r="H134" s="17">
        <v>0</v>
      </c>
      <c r="I134" s="20" t="s">
        <v>3</v>
      </c>
      <c r="J134" s="20" t="s">
        <v>87</v>
      </c>
    </row>
    <row r="135" spans="1:10" s="7" customFormat="1" ht="62.25" customHeight="1">
      <c r="A135" s="62">
        <v>3</v>
      </c>
      <c r="B135" s="61" t="s">
        <v>4</v>
      </c>
      <c r="C135" s="46" t="s">
        <v>311</v>
      </c>
      <c r="D135" s="33" t="s">
        <v>180</v>
      </c>
      <c r="E135" s="17">
        <v>0</v>
      </c>
      <c r="F135" s="17">
        <v>0</v>
      </c>
      <c r="G135" s="17">
        <v>0</v>
      </c>
      <c r="H135" s="17">
        <v>0</v>
      </c>
      <c r="I135" s="20" t="s">
        <v>5</v>
      </c>
      <c r="J135" s="20" t="s">
        <v>6</v>
      </c>
    </row>
    <row r="136" spans="1:10" s="7" customFormat="1" ht="122.25" customHeight="1">
      <c r="A136" s="62">
        <v>4</v>
      </c>
      <c r="B136" s="61" t="s">
        <v>7</v>
      </c>
      <c r="C136" s="20" t="s">
        <v>114</v>
      </c>
      <c r="D136" s="33" t="s">
        <v>180</v>
      </c>
      <c r="E136" s="17">
        <v>0</v>
      </c>
      <c r="F136" s="17">
        <v>0</v>
      </c>
      <c r="G136" s="17">
        <v>0</v>
      </c>
      <c r="H136" s="17">
        <v>0</v>
      </c>
      <c r="I136" s="20" t="s">
        <v>157</v>
      </c>
      <c r="J136" s="20" t="s">
        <v>88</v>
      </c>
    </row>
    <row r="137" spans="1:10" s="7" customFormat="1" ht="17.25" customHeight="1">
      <c r="A137" s="88" t="s">
        <v>56</v>
      </c>
      <c r="B137" s="88"/>
      <c r="C137" s="88"/>
      <c r="D137" s="88"/>
      <c r="E137" s="17">
        <f>SUM(E133:E136)</f>
        <v>0</v>
      </c>
      <c r="F137" s="17">
        <f>SUM(F133:F136)</f>
        <v>0</v>
      </c>
      <c r="G137" s="17">
        <f>SUM(G133:G136)</f>
        <v>0</v>
      </c>
      <c r="H137" s="17">
        <f>SUM(H133:H136)</f>
        <v>0</v>
      </c>
      <c r="I137" s="21"/>
      <c r="J137" s="21"/>
    </row>
    <row r="138" spans="1:10" s="7" customFormat="1" ht="13.5" customHeight="1">
      <c r="A138" s="85" t="s">
        <v>368</v>
      </c>
      <c r="B138" s="85"/>
      <c r="C138" s="85"/>
      <c r="D138" s="85"/>
      <c r="E138" s="85"/>
      <c r="F138" s="85"/>
      <c r="G138" s="85"/>
      <c r="H138" s="85"/>
      <c r="I138" s="85"/>
      <c r="J138" s="85"/>
    </row>
    <row r="139" spans="1:10" s="51" customFormat="1" ht="78.75" customHeight="1">
      <c r="A139" s="43">
        <v>1</v>
      </c>
      <c r="B139" s="22" t="s">
        <v>256</v>
      </c>
      <c r="C139" s="22" t="s">
        <v>257</v>
      </c>
      <c r="D139" s="33" t="s">
        <v>180</v>
      </c>
      <c r="E139" s="17">
        <v>279</v>
      </c>
      <c r="F139" s="17">
        <v>50.6</v>
      </c>
      <c r="G139" s="17">
        <v>0</v>
      </c>
      <c r="H139" s="17">
        <v>0</v>
      </c>
      <c r="I139" s="20" t="s">
        <v>68</v>
      </c>
      <c r="J139" s="22" t="s">
        <v>258</v>
      </c>
    </row>
    <row r="140" spans="1:10" s="51" customFormat="1" ht="118.5" customHeight="1">
      <c r="A140" s="43">
        <v>2</v>
      </c>
      <c r="B140" s="22" t="s">
        <v>195</v>
      </c>
      <c r="C140" s="22" t="s">
        <v>257</v>
      </c>
      <c r="D140" s="33" t="s">
        <v>180</v>
      </c>
      <c r="E140" s="17">
        <v>4842</v>
      </c>
      <c r="F140" s="17">
        <v>0</v>
      </c>
      <c r="G140" s="17">
        <v>0</v>
      </c>
      <c r="H140" s="17">
        <v>0</v>
      </c>
      <c r="I140" s="20" t="s">
        <v>68</v>
      </c>
      <c r="J140" s="22" t="s">
        <v>258</v>
      </c>
    </row>
    <row r="141" spans="1:10" s="51" customFormat="1" ht="54.75" customHeight="1">
      <c r="A141" s="43">
        <v>5</v>
      </c>
      <c r="B141" s="22" t="s">
        <v>260</v>
      </c>
      <c r="C141" s="22" t="s">
        <v>37</v>
      </c>
      <c r="D141" s="33" t="s">
        <v>180</v>
      </c>
      <c r="E141" s="17">
        <v>10</v>
      </c>
      <c r="F141" s="17">
        <v>0</v>
      </c>
      <c r="G141" s="17">
        <v>0</v>
      </c>
      <c r="H141" s="17">
        <v>0</v>
      </c>
      <c r="I141" s="20" t="s">
        <v>68</v>
      </c>
      <c r="J141" s="22" t="s">
        <v>258</v>
      </c>
    </row>
    <row r="142" spans="1:10" s="51" customFormat="1" ht="53.25" customHeight="1">
      <c r="A142" s="43">
        <v>6</v>
      </c>
      <c r="B142" s="22" t="s">
        <v>261</v>
      </c>
      <c r="C142" s="22" t="s">
        <v>37</v>
      </c>
      <c r="D142" s="33" t="s">
        <v>180</v>
      </c>
      <c r="E142" s="17">
        <v>0</v>
      </c>
      <c r="F142" s="17">
        <v>0</v>
      </c>
      <c r="G142" s="17">
        <v>1200</v>
      </c>
      <c r="H142" s="17">
        <v>0</v>
      </c>
      <c r="I142" s="20" t="s">
        <v>68</v>
      </c>
      <c r="J142" s="22" t="s">
        <v>258</v>
      </c>
    </row>
    <row r="143" spans="1:10" s="51" customFormat="1" ht="55.5" customHeight="1">
      <c r="A143" s="43">
        <v>7</v>
      </c>
      <c r="B143" s="22" t="s">
        <v>262</v>
      </c>
      <c r="C143" s="22" t="s">
        <v>37</v>
      </c>
      <c r="D143" s="33" t="s">
        <v>180</v>
      </c>
      <c r="E143" s="17">
        <v>7</v>
      </c>
      <c r="F143" s="17">
        <v>0</v>
      </c>
      <c r="G143" s="17">
        <v>0</v>
      </c>
      <c r="H143" s="17">
        <v>0</v>
      </c>
      <c r="I143" s="20" t="s">
        <v>68</v>
      </c>
      <c r="J143" s="22" t="s">
        <v>258</v>
      </c>
    </row>
    <row r="144" spans="1:10" s="51" customFormat="1" ht="81.75" customHeight="1">
      <c r="A144" s="43">
        <v>8</v>
      </c>
      <c r="B144" s="22" t="s">
        <v>265</v>
      </c>
      <c r="C144" s="22" t="s">
        <v>37</v>
      </c>
      <c r="D144" s="33" t="s">
        <v>180</v>
      </c>
      <c r="E144" s="17">
        <v>0</v>
      </c>
      <c r="F144" s="17">
        <v>3</v>
      </c>
      <c r="G144" s="17">
        <v>0</v>
      </c>
      <c r="H144" s="17">
        <v>0</v>
      </c>
      <c r="I144" s="20" t="s">
        <v>68</v>
      </c>
      <c r="J144" s="22" t="s">
        <v>258</v>
      </c>
    </row>
    <row r="145" spans="1:10" s="51" customFormat="1" ht="41.25" customHeight="1">
      <c r="A145" s="43">
        <v>9</v>
      </c>
      <c r="B145" s="22" t="s">
        <v>38</v>
      </c>
      <c r="C145" s="22" t="s">
        <v>37</v>
      </c>
      <c r="D145" s="33" t="s">
        <v>180</v>
      </c>
      <c r="E145" s="17">
        <v>0</v>
      </c>
      <c r="F145" s="17">
        <v>12</v>
      </c>
      <c r="G145" s="17">
        <v>0</v>
      </c>
      <c r="H145" s="17">
        <v>0</v>
      </c>
      <c r="I145" s="20" t="s">
        <v>68</v>
      </c>
      <c r="J145" s="22" t="s">
        <v>258</v>
      </c>
    </row>
    <row r="146" spans="1:10" s="51" customFormat="1" ht="42.75" customHeight="1">
      <c r="A146" s="43">
        <v>10</v>
      </c>
      <c r="B146" s="22" t="s">
        <v>266</v>
      </c>
      <c r="C146" s="22" t="s">
        <v>37</v>
      </c>
      <c r="D146" s="33" t="s">
        <v>180</v>
      </c>
      <c r="E146" s="17">
        <v>0</v>
      </c>
      <c r="F146" s="17">
        <v>0</v>
      </c>
      <c r="G146" s="17">
        <v>131.4</v>
      </c>
      <c r="H146" s="17">
        <v>0</v>
      </c>
      <c r="I146" s="20" t="s">
        <v>68</v>
      </c>
      <c r="J146" s="22" t="s">
        <v>258</v>
      </c>
    </row>
    <row r="147" spans="1:10" s="51" customFormat="1" ht="96.75" customHeight="1">
      <c r="A147" s="43">
        <v>11</v>
      </c>
      <c r="B147" s="1" t="s">
        <v>196</v>
      </c>
      <c r="C147" s="22" t="s">
        <v>37</v>
      </c>
      <c r="D147" s="33" t="s">
        <v>180</v>
      </c>
      <c r="E147" s="17">
        <v>0</v>
      </c>
      <c r="F147" s="17">
        <v>0</v>
      </c>
      <c r="G147" s="17">
        <v>185</v>
      </c>
      <c r="H147" s="17">
        <v>0</v>
      </c>
      <c r="I147" s="20" t="s">
        <v>68</v>
      </c>
      <c r="J147" s="22" t="s">
        <v>258</v>
      </c>
    </row>
    <row r="148" spans="1:10" s="51" customFormat="1" ht="54" customHeight="1">
      <c r="A148" s="43">
        <v>12</v>
      </c>
      <c r="B148" s="1" t="s">
        <v>292</v>
      </c>
      <c r="C148" s="22" t="s">
        <v>37</v>
      </c>
      <c r="D148" s="33" t="s">
        <v>180</v>
      </c>
      <c r="E148" s="17">
        <v>0</v>
      </c>
      <c r="F148" s="17">
        <v>0</v>
      </c>
      <c r="G148" s="17">
        <v>9277.8</v>
      </c>
      <c r="H148" s="17">
        <v>0</v>
      </c>
      <c r="I148" s="20" t="s">
        <v>68</v>
      </c>
      <c r="J148" s="22" t="s">
        <v>258</v>
      </c>
    </row>
    <row r="149" spans="1:10" s="51" customFormat="1" ht="53.25" customHeight="1">
      <c r="A149" s="43">
        <v>13</v>
      </c>
      <c r="B149" s="1" t="s">
        <v>267</v>
      </c>
      <c r="C149" s="22" t="s">
        <v>37</v>
      </c>
      <c r="D149" s="33" t="s">
        <v>180</v>
      </c>
      <c r="E149" s="17">
        <v>0</v>
      </c>
      <c r="F149" s="17">
        <v>0</v>
      </c>
      <c r="G149" s="17">
        <v>453.6</v>
      </c>
      <c r="H149" s="17">
        <v>0</v>
      </c>
      <c r="I149" s="20" t="s">
        <v>68</v>
      </c>
      <c r="J149" s="22" t="s">
        <v>258</v>
      </c>
    </row>
    <row r="150" spans="1:10" s="51" customFormat="1" ht="42" customHeight="1">
      <c r="A150" s="43">
        <v>14</v>
      </c>
      <c r="B150" s="1" t="s">
        <v>268</v>
      </c>
      <c r="C150" s="22" t="s">
        <v>37</v>
      </c>
      <c r="D150" s="33" t="s">
        <v>180</v>
      </c>
      <c r="E150" s="17">
        <v>0</v>
      </c>
      <c r="F150" s="17">
        <v>0</v>
      </c>
      <c r="G150" s="17">
        <v>3556</v>
      </c>
      <c r="H150" s="17">
        <v>0</v>
      </c>
      <c r="I150" s="20" t="s">
        <v>68</v>
      </c>
      <c r="J150" s="22" t="s">
        <v>258</v>
      </c>
    </row>
    <row r="151" spans="1:10" s="51" customFormat="1" ht="81" customHeight="1">
      <c r="A151" s="43">
        <v>15</v>
      </c>
      <c r="B151" s="1" t="s">
        <v>39</v>
      </c>
      <c r="C151" s="22" t="s">
        <v>37</v>
      </c>
      <c r="D151" s="33" t="s">
        <v>180</v>
      </c>
      <c r="E151" s="17">
        <v>0</v>
      </c>
      <c r="F151" s="17">
        <v>0</v>
      </c>
      <c r="G151" s="17">
        <v>23</v>
      </c>
      <c r="H151" s="17">
        <v>0</v>
      </c>
      <c r="I151" s="20" t="s">
        <v>68</v>
      </c>
      <c r="J151" s="22" t="s">
        <v>258</v>
      </c>
    </row>
    <row r="152" spans="1:10" s="51" customFormat="1" ht="131.25" customHeight="1">
      <c r="A152" s="43">
        <v>16</v>
      </c>
      <c r="B152" s="1" t="s">
        <v>40</v>
      </c>
      <c r="C152" s="22" t="s">
        <v>37</v>
      </c>
      <c r="D152" s="33" t="s">
        <v>180</v>
      </c>
      <c r="E152" s="17">
        <v>0</v>
      </c>
      <c r="F152" s="17">
        <v>0</v>
      </c>
      <c r="G152" s="17">
        <v>1258</v>
      </c>
      <c r="H152" s="17">
        <v>0</v>
      </c>
      <c r="I152" s="20" t="s">
        <v>68</v>
      </c>
      <c r="J152" s="22" t="s">
        <v>258</v>
      </c>
    </row>
    <row r="153" spans="1:10" s="51" customFormat="1" ht="43.5" customHeight="1">
      <c r="A153" s="43">
        <v>17</v>
      </c>
      <c r="B153" s="1" t="s">
        <v>282</v>
      </c>
      <c r="C153" s="22" t="s">
        <v>37</v>
      </c>
      <c r="D153" s="33" t="s">
        <v>180</v>
      </c>
      <c r="E153" s="17">
        <v>0</v>
      </c>
      <c r="F153" s="17">
        <v>0</v>
      </c>
      <c r="G153" s="17">
        <v>4105.5</v>
      </c>
      <c r="H153" s="17">
        <v>0</v>
      </c>
      <c r="I153" s="20" t="s">
        <v>68</v>
      </c>
      <c r="J153" s="22" t="s">
        <v>258</v>
      </c>
    </row>
    <row r="154" spans="1:10" s="51" customFormat="1" ht="93" customHeight="1">
      <c r="A154" s="43">
        <v>18</v>
      </c>
      <c r="B154" s="1" t="s">
        <v>41</v>
      </c>
      <c r="C154" s="22" t="s">
        <v>37</v>
      </c>
      <c r="D154" s="33" t="s">
        <v>180</v>
      </c>
      <c r="E154" s="17">
        <v>0</v>
      </c>
      <c r="F154" s="17">
        <v>0</v>
      </c>
      <c r="G154" s="17">
        <v>17711.5</v>
      </c>
      <c r="H154" s="17">
        <v>0</v>
      </c>
      <c r="I154" s="20" t="s">
        <v>68</v>
      </c>
      <c r="J154" s="22" t="s">
        <v>258</v>
      </c>
    </row>
    <row r="155" spans="1:10" s="51" customFormat="1" ht="93" customHeight="1">
      <c r="A155" s="43">
        <v>19</v>
      </c>
      <c r="B155" s="1" t="s">
        <v>197</v>
      </c>
      <c r="C155" s="22" t="s">
        <v>37</v>
      </c>
      <c r="D155" s="33" t="s">
        <v>180</v>
      </c>
      <c r="E155" s="17">
        <v>6000</v>
      </c>
      <c r="F155" s="22">
        <v>0</v>
      </c>
      <c r="G155" s="22">
        <v>0</v>
      </c>
      <c r="H155" s="22">
        <v>0</v>
      </c>
      <c r="I155" s="20" t="s">
        <v>68</v>
      </c>
      <c r="J155" s="22" t="s">
        <v>258</v>
      </c>
    </row>
    <row r="156" spans="1:10" s="51" customFormat="1" ht="91.5" customHeight="1">
      <c r="A156" s="22">
        <v>20</v>
      </c>
      <c r="B156" s="22" t="s">
        <v>198</v>
      </c>
      <c r="C156" s="22" t="s">
        <v>37</v>
      </c>
      <c r="D156" s="33" t="s">
        <v>180</v>
      </c>
      <c r="E156" s="17">
        <v>0</v>
      </c>
      <c r="F156" s="17">
        <v>0</v>
      </c>
      <c r="G156" s="17">
        <v>18.4</v>
      </c>
      <c r="H156" s="17">
        <v>0</v>
      </c>
      <c r="I156" s="20" t="s">
        <v>68</v>
      </c>
      <c r="J156" s="22" t="s">
        <v>258</v>
      </c>
    </row>
    <row r="157" spans="1:10" s="51" customFormat="1" ht="57" customHeight="1">
      <c r="A157" s="43">
        <v>20</v>
      </c>
      <c r="B157" s="22" t="s">
        <v>299</v>
      </c>
      <c r="C157" s="22" t="s">
        <v>37</v>
      </c>
      <c r="D157" s="33" t="s">
        <v>180</v>
      </c>
      <c r="E157" s="17">
        <v>0</v>
      </c>
      <c r="F157" s="17">
        <v>0</v>
      </c>
      <c r="G157" s="17">
        <v>968.3</v>
      </c>
      <c r="H157" s="17">
        <v>0</v>
      </c>
      <c r="I157" s="20" t="s">
        <v>68</v>
      </c>
      <c r="J157" s="22" t="s">
        <v>258</v>
      </c>
    </row>
    <row r="158" spans="1:10" s="51" customFormat="1" ht="55.5" customHeight="1">
      <c r="A158" s="43">
        <v>21</v>
      </c>
      <c r="B158" s="22" t="s">
        <v>300</v>
      </c>
      <c r="C158" s="22" t="s">
        <v>37</v>
      </c>
      <c r="D158" s="33" t="s">
        <v>180</v>
      </c>
      <c r="E158" s="17">
        <v>0</v>
      </c>
      <c r="F158" s="17">
        <v>0</v>
      </c>
      <c r="G158" s="17">
        <v>4122.8</v>
      </c>
      <c r="H158" s="17">
        <v>0</v>
      </c>
      <c r="I158" s="20" t="s">
        <v>68</v>
      </c>
      <c r="J158" s="22" t="s">
        <v>258</v>
      </c>
    </row>
    <row r="159" spans="1:10" s="51" customFormat="1" ht="66.75" customHeight="1">
      <c r="A159" s="44">
        <v>22</v>
      </c>
      <c r="B159" s="54" t="s">
        <v>301</v>
      </c>
      <c r="C159" s="54" t="s">
        <v>37</v>
      </c>
      <c r="D159" s="40" t="s">
        <v>180</v>
      </c>
      <c r="E159" s="39">
        <v>0</v>
      </c>
      <c r="F159" s="39">
        <v>0</v>
      </c>
      <c r="G159" s="39">
        <v>816.2</v>
      </c>
      <c r="H159" s="39">
        <v>0</v>
      </c>
      <c r="I159" s="32" t="s">
        <v>68</v>
      </c>
      <c r="J159" s="54" t="s">
        <v>258</v>
      </c>
    </row>
    <row r="160" spans="1:10" s="58" customFormat="1" ht="39" customHeight="1">
      <c r="A160" s="22">
        <v>23</v>
      </c>
      <c r="B160" s="22" t="s">
        <v>199</v>
      </c>
      <c r="C160" s="22" t="s">
        <v>257</v>
      </c>
      <c r="D160" s="33" t="s">
        <v>180</v>
      </c>
      <c r="E160" s="17">
        <v>160</v>
      </c>
      <c r="F160" s="17">
        <v>0</v>
      </c>
      <c r="G160" s="17">
        <v>10.3</v>
      </c>
      <c r="H160" s="17">
        <v>0</v>
      </c>
      <c r="I160" s="20" t="s">
        <v>68</v>
      </c>
      <c r="J160" s="22" t="s">
        <v>258</v>
      </c>
    </row>
    <row r="161" spans="1:10" s="51" customFormat="1" ht="54" customHeight="1">
      <c r="A161" s="35">
        <v>24</v>
      </c>
      <c r="B161" s="38" t="s">
        <v>269</v>
      </c>
      <c r="C161" s="78" t="s">
        <v>37</v>
      </c>
      <c r="D161" s="77" t="s">
        <v>180</v>
      </c>
      <c r="E161" s="79">
        <v>0</v>
      </c>
      <c r="F161" s="79">
        <v>0</v>
      </c>
      <c r="G161" s="81">
        <v>16.7</v>
      </c>
      <c r="H161" s="79">
        <v>0</v>
      </c>
      <c r="I161" s="41" t="s">
        <v>68</v>
      </c>
      <c r="J161" s="78" t="s">
        <v>258</v>
      </c>
    </row>
    <row r="162" spans="1:10" s="51" customFormat="1" ht="12.75" customHeight="1">
      <c r="A162" s="180" t="s">
        <v>56</v>
      </c>
      <c r="B162" s="181"/>
      <c r="C162" s="181"/>
      <c r="D162" s="182"/>
      <c r="E162" s="79">
        <f>E139+E140+E141+E142+E143+E144+E145+E146+E147+E148+E149+E150+E151+E152+E153+E154+E155+E156+E157+E158+E159+E160+E161</f>
        <v>11298</v>
      </c>
      <c r="F162" s="79">
        <f>SUM(F139:F160)</f>
        <v>65.6</v>
      </c>
      <c r="G162" s="79">
        <f>SUM(G139:G160)</f>
        <v>43837.80000000001</v>
      </c>
      <c r="H162" s="79">
        <f>SUM(H139:H160)</f>
        <v>0</v>
      </c>
      <c r="I162" s="78"/>
      <c r="J162" s="78"/>
    </row>
    <row r="163" spans="1:10" s="7" customFormat="1" ht="14.25">
      <c r="A163" s="130" t="s">
        <v>449</v>
      </c>
      <c r="B163" s="130"/>
      <c r="C163" s="130"/>
      <c r="D163" s="130"/>
      <c r="E163" s="130"/>
      <c r="F163" s="130"/>
      <c r="G163" s="130"/>
      <c r="H163" s="130"/>
      <c r="I163" s="130"/>
      <c r="J163" s="130"/>
    </row>
    <row r="164" spans="1:10" s="7" customFormat="1" ht="93.75" customHeight="1">
      <c r="A164" s="45">
        <v>1</v>
      </c>
      <c r="B164" s="46" t="s">
        <v>283</v>
      </c>
      <c r="C164" s="20" t="s">
        <v>89</v>
      </c>
      <c r="D164" s="33" t="s">
        <v>180</v>
      </c>
      <c r="E164" s="17">
        <v>0</v>
      </c>
      <c r="F164" s="17">
        <v>0</v>
      </c>
      <c r="G164" s="17">
        <v>0</v>
      </c>
      <c r="H164" s="17">
        <v>0</v>
      </c>
      <c r="I164" s="22" t="s">
        <v>42</v>
      </c>
      <c r="J164" s="22" t="s">
        <v>334</v>
      </c>
    </row>
    <row r="165" spans="1:10" s="7" customFormat="1" ht="96.75" customHeight="1">
      <c r="A165" s="45">
        <v>2</v>
      </c>
      <c r="B165" s="46" t="s">
        <v>450</v>
      </c>
      <c r="C165" s="20" t="s">
        <v>346</v>
      </c>
      <c r="D165" s="33" t="s">
        <v>180</v>
      </c>
      <c r="E165" s="17">
        <v>0</v>
      </c>
      <c r="F165" s="17">
        <v>0</v>
      </c>
      <c r="G165" s="17">
        <v>0</v>
      </c>
      <c r="H165" s="17">
        <v>0</v>
      </c>
      <c r="I165" s="22" t="s">
        <v>42</v>
      </c>
      <c r="J165" s="20" t="s">
        <v>335</v>
      </c>
    </row>
    <row r="166" spans="1:10" s="7" customFormat="1" ht="159" customHeight="1">
      <c r="A166" s="3">
        <v>3</v>
      </c>
      <c r="B166" s="20" t="s">
        <v>451</v>
      </c>
      <c r="C166" s="20" t="s">
        <v>345</v>
      </c>
      <c r="D166" s="33" t="s">
        <v>180</v>
      </c>
      <c r="E166" s="17">
        <v>0</v>
      </c>
      <c r="F166" s="17">
        <v>0</v>
      </c>
      <c r="G166" s="17">
        <v>0</v>
      </c>
      <c r="H166" s="17">
        <v>0</v>
      </c>
      <c r="I166" s="1" t="s">
        <v>42</v>
      </c>
      <c r="J166" s="20" t="s">
        <v>120</v>
      </c>
    </row>
    <row r="167" spans="1:10" s="7" customFormat="1" ht="94.5" customHeight="1">
      <c r="A167" s="96">
        <v>4</v>
      </c>
      <c r="B167" s="119" t="s">
        <v>284</v>
      </c>
      <c r="C167" s="20" t="s">
        <v>90</v>
      </c>
      <c r="D167" s="33" t="s">
        <v>180</v>
      </c>
      <c r="E167" s="17">
        <v>0</v>
      </c>
      <c r="F167" s="17">
        <v>0</v>
      </c>
      <c r="G167" s="17">
        <v>0</v>
      </c>
      <c r="H167" s="17">
        <v>0</v>
      </c>
      <c r="I167" s="1" t="s">
        <v>42</v>
      </c>
      <c r="J167" s="84" t="s">
        <v>120</v>
      </c>
    </row>
    <row r="168" spans="1:10" s="7" customFormat="1" ht="91.5" customHeight="1">
      <c r="A168" s="97"/>
      <c r="B168" s="120"/>
      <c r="C168" s="47" t="s">
        <v>115</v>
      </c>
      <c r="D168" s="33" t="s">
        <v>180</v>
      </c>
      <c r="E168" s="17">
        <v>0</v>
      </c>
      <c r="F168" s="17">
        <v>0</v>
      </c>
      <c r="G168" s="17">
        <v>0</v>
      </c>
      <c r="H168" s="17">
        <v>0</v>
      </c>
      <c r="I168" s="1" t="s">
        <v>42</v>
      </c>
      <c r="J168" s="99"/>
    </row>
    <row r="169" spans="1:10" s="7" customFormat="1" ht="91.5" customHeight="1">
      <c r="A169" s="98"/>
      <c r="B169" s="120"/>
      <c r="C169" s="1" t="s">
        <v>116</v>
      </c>
      <c r="D169" s="33" t="s">
        <v>180</v>
      </c>
      <c r="E169" s="17">
        <v>0</v>
      </c>
      <c r="F169" s="17">
        <v>0</v>
      </c>
      <c r="G169" s="17">
        <v>0</v>
      </c>
      <c r="H169" s="17">
        <v>0</v>
      </c>
      <c r="I169" s="1" t="s">
        <v>42</v>
      </c>
      <c r="J169" s="99"/>
    </row>
    <row r="170" spans="1:10" s="7" customFormat="1" ht="159.75" customHeight="1">
      <c r="A170" s="48">
        <v>5</v>
      </c>
      <c r="B170" s="20" t="s">
        <v>43</v>
      </c>
      <c r="C170" s="1" t="s">
        <v>378</v>
      </c>
      <c r="D170" s="33" t="s">
        <v>180</v>
      </c>
      <c r="E170" s="17">
        <v>0</v>
      </c>
      <c r="F170" s="17">
        <v>0</v>
      </c>
      <c r="G170" s="17">
        <v>0</v>
      </c>
      <c r="H170" s="17">
        <v>0</v>
      </c>
      <c r="I170" s="20" t="s">
        <v>44</v>
      </c>
      <c r="J170" s="20" t="s">
        <v>377</v>
      </c>
    </row>
    <row r="171" spans="1:10" s="7" customFormat="1" ht="12.75">
      <c r="A171" s="88" t="s">
        <v>56</v>
      </c>
      <c r="B171" s="123"/>
      <c r="C171" s="123"/>
      <c r="D171" s="123"/>
      <c r="E171" s="17">
        <v>0</v>
      </c>
      <c r="F171" s="17">
        <f>SUM(F164:F170)</f>
        <v>0</v>
      </c>
      <c r="G171" s="17">
        <f>SUM(G164:G170)</f>
        <v>0</v>
      </c>
      <c r="H171" s="17">
        <f>SUM(H164:H170)</f>
        <v>0</v>
      </c>
      <c r="I171" s="25"/>
      <c r="J171" s="25"/>
    </row>
    <row r="172" spans="1:10" s="7" customFormat="1" ht="14.25">
      <c r="A172" s="130" t="s">
        <v>365</v>
      </c>
      <c r="B172" s="130"/>
      <c r="C172" s="130"/>
      <c r="D172" s="130"/>
      <c r="E172" s="130"/>
      <c r="F172" s="130"/>
      <c r="G172" s="130"/>
      <c r="H172" s="130"/>
      <c r="I172" s="130"/>
      <c r="J172" s="130"/>
    </row>
    <row r="173" spans="1:10" s="7" customFormat="1" ht="67.5" customHeight="1">
      <c r="A173" s="3">
        <v>1</v>
      </c>
      <c r="B173" s="1" t="s">
        <v>57</v>
      </c>
      <c r="C173" s="1" t="s">
        <v>192</v>
      </c>
      <c r="D173" s="33" t="s">
        <v>180</v>
      </c>
      <c r="E173" s="17">
        <v>400</v>
      </c>
      <c r="F173" s="17">
        <v>360</v>
      </c>
      <c r="G173" s="17">
        <v>40</v>
      </c>
      <c r="H173" s="17">
        <v>0</v>
      </c>
      <c r="I173" s="1" t="s">
        <v>361</v>
      </c>
      <c r="J173" s="1" t="s">
        <v>58</v>
      </c>
    </row>
    <row r="174" spans="1:10" s="7" customFormat="1" ht="54.75" customHeight="1">
      <c r="A174" s="42">
        <v>2</v>
      </c>
      <c r="B174" s="31" t="s">
        <v>193</v>
      </c>
      <c r="C174" s="1" t="s">
        <v>194</v>
      </c>
      <c r="D174" s="33" t="s">
        <v>180</v>
      </c>
      <c r="E174" s="17">
        <v>0</v>
      </c>
      <c r="F174" s="17">
        <v>13760.1</v>
      </c>
      <c r="G174" s="17">
        <v>1529</v>
      </c>
      <c r="H174" s="17">
        <v>0</v>
      </c>
      <c r="I174" s="1" t="s">
        <v>338</v>
      </c>
      <c r="J174" s="1" t="s">
        <v>363</v>
      </c>
    </row>
    <row r="175" spans="1:10" s="65" customFormat="1" ht="12.75">
      <c r="A175" s="121" t="s">
        <v>56</v>
      </c>
      <c r="B175" s="121"/>
      <c r="C175" s="121"/>
      <c r="D175" s="122"/>
      <c r="E175" s="66">
        <f>E173+E174</f>
        <v>400</v>
      </c>
      <c r="F175" s="66">
        <f>SUM(F173:F174)</f>
        <v>14120.1</v>
      </c>
      <c r="G175" s="66">
        <f>SUM(G173:G174)</f>
        <v>1569</v>
      </c>
      <c r="H175" s="66">
        <f>SUM(H173:H174)</f>
        <v>0</v>
      </c>
      <c r="I175" s="64"/>
      <c r="J175" s="64"/>
    </row>
    <row r="176" spans="1:10" s="7" customFormat="1" ht="12.75">
      <c r="A176" s="116"/>
      <c r="B176" s="116"/>
      <c r="C176" s="116"/>
      <c r="D176" s="131"/>
      <c r="E176" s="8"/>
      <c r="F176" s="8"/>
      <c r="G176" s="8"/>
      <c r="H176" s="8"/>
      <c r="I176" s="21"/>
      <c r="J176" s="21"/>
    </row>
    <row r="177" spans="1:10" s="7" customFormat="1" ht="16.5" customHeight="1">
      <c r="A177" s="109" t="s">
        <v>134</v>
      </c>
      <c r="B177" s="110"/>
      <c r="C177" s="110"/>
      <c r="D177" s="110"/>
      <c r="E177" s="110"/>
      <c r="F177" s="110"/>
      <c r="G177" s="110"/>
      <c r="H177" s="110"/>
      <c r="I177" s="110"/>
      <c r="J177" s="110"/>
    </row>
    <row r="178" spans="1:10" s="7" customFormat="1" ht="15.75" customHeight="1">
      <c r="A178" s="85" t="s">
        <v>370</v>
      </c>
      <c r="B178" s="85"/>
      <c r="C178" s="85"/>
      <c r="D178" s="85"/>
      <c r="E178" s="85"/>
      <c r="F178" s="85"/>
      <c r="G178" s="85"/>
      <c r="H178" s="85"/>
      <c r="I178" s="85"/>
      <c r="J178" s="85"/>
    </row>
    <row r="179" spans="1:10" s="7" customFormat="1" ht="90.75" customHeight="1">
      <c r="A179" s="43">
        <v>1</v>
      </c>
      <c r="B179" s="22" t="s">
        <v>302</v>
      </c>
      <c r="C179" s="22" t="s">
        <v>161</v>
      </c>
      <c r="D179" s="33" t="s">
        <v>180</v>
      </c>
      <c r="E179" s="17">
        <v>0</v>
      </c>
      <c r="F179" s="17">
        <v>0</v>
      </c>
      <c r="G179" s="17">
        <v>0</v>
      </c>
      <c r="H179" s="17">
        <v>0</v>
      </c>
      <c r="I179" s="22" t="s">
        <v>349</v>
      </c>
      <c r="J179" s="22" t="s">
        <v>353</v>
      </c>
    </row>
    <row r="180" spans="1:10" s="7" customFormat="1" ht="81" customHeight="1">
      <c r="A180" s="43">
        <v>2</v>
      </c>
      <c r="B180" s="20" t="s">
        <v>278</v>
      </c>
      <c r="C180" s="20" t="s">
        <v>45</v>
      </c>
      <c r="D180" s="33" t="s">
        <v>180</v>
      </c>
      <c r="E180" s="17">
        <v>0</v>
      </c>
      <c r="F180" s="17">
        <v>0</v>
      </c>
      <c r="G180" s="17">
        <v>319</v>
      </c>
      <c r="H180" s="17">
        <v>0</v>
      </c>
      <c r="I180" s="22" t="s">
        <v>349</v>
      </c>
      <c r="J180" s="22" t="s">
        <v>279</v>
      </c>
    </row>
    <row r="181" spans="1:10" s="7" customFormat="1" ht="65.25" customHeight="1">
      <c r="A181" s="43">
        <v>3</v>
      </c>
      <c r="B181" s="22" t="s">
        <v>304</v>
      </c>
      <c r="C181" s="22" t="s">
        <v>305</v>
      </c>
      <c r="D181" s="22" t="s">
        <v>182</v>
      </c>
      <c r="E181" s="17">
        <v>0</v>
      </c>
      <c r="F181" s="17">
        <v>0</v>
      </c>
      <c r="G181" s="17">
        <v>0</v>
      </c>
      <c r="H181" s="17">
        <v>0</v>
      </c>
      <c r="I181" s="22" t="s">
        <v>349</v>
      </c>
      <c r="J181" s="22" t="s">
        <v>312</v>
      </c>
    </row>
    <row r="182" spans="1:10" s="7" customFormat="1" ht="130.5" customHeight="1">
      <c r="A182" s="44">
        <v>4</v>
      </c>
      <c r="B182" s="31" t="s">
        <v>67</v>
      </c>
      <c r="C182" s="20" t="s">
        <v>158</v>
      </c>
      <c r="D182" s="33" t="s">
        <v>180</v>
      </c>
      <c r="E182" s="17">
        <v>0</v>
      </c>
      <c r="F182" s="17">
        <v>0</v>
      </c>
      <c r="G182" s="17">
        <v>473.8</v>
      </c>
      <c r="H182" s="17">
        <v>0</v>
      </c>
      <c r="I182" s="22" t="s">
        <v>349</v>
      </c>
      <c r="J182" s="42" t="s">
        <v>350</v>
      </c>
    </row>
    <row r="183" spans="1:10" s="7" customFormat="1" ht="105.75" customHeight="1">
      <c r="A183" s="43">
        <v>5</v>
      </c>
      <c r="B183" s="20" t="s">
        <v>221</v>
      </c>
      <c r="C183" s="20" t="s">
        <v>46</v>
      </c>
      <c r="D183" s="33" t="s">
        <v>180</v>
      </c>
      <c r="E183" s="17">
        <v>0</v>
      </c>
      <c r="F183" s="17">
        <v>0</v>
      </c>
      <c r="G183" s="17">
        <v>199</v>
      </c>
      <c r="H183" s="17">
        <v>0</v>
      </c>
      <c r="I183" s="22" t="s">
        <v>349</v>
      </c>
      <c r="J183" s="22" t="s">
        <v>303</v>
      </c>
    </row>
    <row r="184" spans="1:10" s="7" customFormat="1" ht="52.5" customHeight="1">
      <c r="A184" s="43">
        <v>6</v>
      </c>
      <c r="B184" s="20" t="s">
        <v>121</v>
      </c>
      <c r="C184" s="20" t="s">
        <v>348</v>
      </c>
      <c r="D184" s="33" t="s">
        <v>180</v>
      </c>
      <c r="E184" s="17">
        <v>0</v>
      </c>
      <c r="F184" s="17">
        <v>0</v>
      </c>
      <c r="G184" s="17">
        <v>2.5</v>
      </c>
      <c r="H184" s="17">
        <v>0</v>
      </c>
      <c r="I184" s="22" t="s">
        <v>349</v>
      </c>
      <c r="J184" s="22" t="s">
        <v>330</v>
      </c>
    </row>
    <row r="185" spans="1:10" s="7" customFormat="1" ht="53.25" customHeight="1">
      <c r="A185" s="43">
        <v>7</v>
      </c>
      <c r="B185" s="20" t="s">
        <v>91</v>
      </c>
      <c r="C185" s="20" t="s">
        <v>280</v>
      </c>
      <c r="D185" s="33" t="s">
        <v>180</v>
      </c>
      <c r="E185" s="17">
        <v>0</v>
      </c>
      <c r="F185" s="17">
        <v>500</v>
      </c>
      <c r="G185" s="17">
        <v>0</v>
      </c>
      <c r="H185" s="17">
        <v>0</v>
      </c>
      <c r="I185" s="22" t="s">
        <v>349</v>
      </c>
      <c r="J185" s="22" t="s">
        <v>281</v>
      </c>
    </row>
    <row r="186" spans="1:10" s="7" customFormat="1" ht="53.25" customHeight="1">
      <c r="A186" s="43">
        <v>8</v>
      </c>
      <c r="B186" s="20" t="s">
        <v>92</v>
      </c>
      <c r="C186" s="20" t="s">
        <v>47</v>
      </c>
      <c r="D186" s="33" t="s">
        <v>180</v>
      </c>
      <c r="E186" s="17">
        <v>0</v>
      </c>
      <c r="F186" s="17">
        <v>0</v>
      </c>
      <c r="G186" s="17">
        <v>0</v>
      </c>
      <c r="H186" s="17">
        <v>0</v>
      </c>
      <c r="I186" s="22" t="s">
        <v>349</v>
      </c>
      <c r="J186" s="22" t="s">
        <v>100</v>
      </c>
    </row>
    <row r="187" spans="1:10" s="7" customFormat="1" ht="53.25" customHeight="1">
      <c r="A187" s="43">
        <v>9</v>
      </c>
      <c r="B187" s="20" t="s">
        <v>271</v>
      </c>
      <c r="C187" s="20" t="s">
        <v>273</v>
      </c>
      <c r="D187" s="33" t="s">
        <v>180</v>
      </c>
      <c r="E187" s="17">
        <v>0</v>
      </c>
      <c r="F187" s="17">
        <v>0</v>
      </c>
      <c r="G187" s="17">
        <v>0</v>
      </c>
      <c r="H187" s="17">
        <v>0</v>
      </c>
      <c r="I187" s="22" t="s">
        <v>349</v>
      </c>
      <c r="J187" s="22" t="s">
        <v>274</v>
      </c>
    </row>
    <row r="188" spans="1:10" s="7" customFormat="1" ht="55.5" customHeight="1">
      <c r="A188" s="43">
        <v>10</v>
      </c>
      <c r="B188" s="20" t="s">
        <v>275</v>
      </c>
      <c r="C188" s="20" t="s">
        <v>48</v>
      </c>
      <c r="D188" s="33" t="s">
        <v>180</v>
      </c>
      <c r="E188" s="17">
        <v>0</v>
      </c>
      <c r="F188" s="17">
        <v>0</v>
      </c>
      <c r="G188" s="17">
        <v>0</v>
      </c>
      <c r="H188" s="17">
        <v>0</v>
      </c>
      <c r="I188" s="22" t="s">
        <v>349</v>
      </c>
      <c r="J188" s="22" t="s">
        <v>276</v>
      </c>
    </row>
    <row r="189" spans="1:10" s="7" customFormat="1" ht="32.25" customHeight="1">
      <c r="A189" s="43">
        <v>11</v>
      </c>
      <c r="B189" s="20" t="s">
        <v>277</v>
      </c>
      <c r="C189" s="20" t="s">
        <v>49</v>
      </c>
      <c r="D189" s="33" t="s">
        <v>180</v>
      </c>
      <c r="E189" s="17">
        <v>0</v>
      </c>
      <c r="F189" s="17">
        <v>0</v>
      </c>
      <c r="G189" s="17">
        <v>0</v>
      </c>
      <c r="H189" s="17">
        <v>0</v>
      </c>
      <c r="I189" s="22" t="s">
        <v>349</v>
      </c>
      <c r="J189" s="22" t="s">
        <v>350</v>
      </c>
    </row>
    <row r="190" spans="1:10" s="7" customFormat="1" ht="20.25" customHeight="1">
      <c r="A190" s="183" t="s">
        <v>56</v>
      </c>
      <c r="B190" s="184"/>
      <c r="C190" s="184"/>
      <c r="D190" s="185"/>
      <c r="E190" s="17">
        <f>E179+E180+E181+E182+E183+E184+E185+E186+E187+E188+E189</f>
        <v>0</v>
      </c>
      <c r="F190" s="17">
        <f>SUM(F179:F189)</f>
        <v>500</v>
      </c>
      <c r="G190" s="17">
        <f>SUM(G179:G189)</f>
        <v>994.3</v>
      </c>
      <c r="H190" s="17">
        <f>SUM(H179:H189)</f>
        <v>0</v>
      </c>
      <c r="I190" s="186"/>
      <c r="J190" s="186"/>
    </row>
    <row r="191" spans="1:10" s="7" customFormat="1" ht="14.25">
      <c r="A191" s="118" t="s">
        <v>369</v>
      </c>
      <c r="B191" s="118"/>
      <c r="C191" s="118"/>
      <c r="D191" s="118"/>
      <c r="E191" s="118"/>
      <c r="F191" s="118"/>
      <c r="G191" s="118"/>
      <c r="H191" s="118"/>
      <c r="I191" s="118"/>
      <c r="J191" s="118"/>
    </row>
    <row r="192" spans="1:10" s="7" customFormat="1" ht="51">
      <c r="A192" s="96">
        <v>1</v>
      </c>
      <c r="B192" s="96" t="s">
        <v>224</v>
      </c>
      <c r="C192" s="1" t="s">
        <v>222</v>
      </c>
      <c r="D192" s="33" t="s">
        <v>180</v>
      </c>
      <c r="E192" s="34">
        <v>3430.87</v>
      </c>
      <c r="F192" s="17">
        <v>0</v>
      </c>
      <c r="G192" s="34">
        <v>381.21</v>
      </c>
      <c r="H192" s="17">
        <v>0</v>
      </c>
      <c r="I192" s="1" t="s">
        <v>263</v>
      </c>
      <c r="J192" s="1" t="s">
        <v>159</v>
      </c>
    </row>
    <row r="193" spans="1:10" s="7" customFormat="1" ht="64.5" customHeight="1">
      <c r="A193" s="97"/>
      <c r="B193" s="97"/>
      <c r="C193" s="1" t="s">
        <v>212</v>
      </c>
      <c r="D193" s="33" t="s">
        <v>180</v>
      </c>
      <c r="E193" s="34">
        <v>4052.954</v>
      </c>
      <c r="F193" s="17">
        <v>0</v>
      </c>
      <c r="G193" s="34">
        <v>0</v>
      </c>
      <c r="H193" s="17">
        <v>0</v>
      </c>
      <c r="I193" s="1" t="s">
        <v>263</v>
      </c>
      <c r="J193" s="1" t="s">
        <v>223</v>
      </c>
    </row>
    <row r="194" spans="1:10" s="7" customFormat="1" ht="81" customHeight="1">
      <c r="A194" s="97"/>
      <c r="B194" s="97"/>
      <c r="C194" s="1" t="s">
        <v>226</v>
      </c>
      <c r="D194" s="33" t="s">
        <v>180</v>
      </c>
      <c r="E194" s="34">
        <v>194.03</v>
      </c>
      <c r="F194" s="17">
        <v>0</v>
      </c>
      <c r="G194" s="34">
        <v>0</v>
      </c>
      <c r="H194" s="17">
        <v>0</v>
      </c>
      <c r="I194" s="1" t="s">
        <v>338</v>
      </c>
      <c r="J194" s="1" t="s">
        <v>225</v>
      </c>
    </row>
    <row r="195" spans="1:10" s="7" customFormat="1" ht="52.5" customHeight="1">
      <c r="A195" s="98"/>
      <c r="B195" s="98"/>
      <c r="C195" s="1" t="s">
        <v>227</v>
      </c>
      <c r="D195" s="33" t="s">
        <v>180</v>
      </c>
      <c r="E195" s="34">
        <v>0</v>
      </c>
      <c r="F195" s="17">
        <v>0</v>
      </c>
      <c r="G195" s="34">
        <v>201.404</v>
      </c>
      <c r="H195" s="17">
        <v>0</v>
      </c>
      <c r="I195" s="1" t="s">
        <v>217</v>
      </c>
      <c r="J195" s="1" t="s">
        <v>223</v>
      </c>
    </row>
    <row r="196" spans="1:10" s="7" customFormat="1" ht="58.5" customHeight="1">
      <c r="A196" s="3">
        <v>2</v>
      </c>
      <c r="B196" s="1" t="s">
        <v>315</v>
      </c>
      <c r="C196" s="1" t="s">
        <v>316</v>
      </c>
      <c r="D196" s="33" t="s">
        <v>180</v>
      </c>
      <c r="E196" s="17">
        <v>0</v>
      </c>
      <c r="F196" s="17">
        <v>0</v>
      </c>
      <c r="G196" s="34">
        <v>33.4</v>
      </c>
      <c r="H196" s="17">
        <v>0</v>
      </c>
      <c r="I196" s="1" t="s">
        <v>264</v>
      </c>
      <c r="J196" s="1" t="s">
        <v>317</v>
      </c>
    </row>
    <row r="197" spans="1:10" s="7" customFormat="1" ht="64.5" customHeight="1">
      <c r="A197" s="3">
        <v>3</v>
      </c>
      <c r="B197" s="1" t="s">
        <v>318</v>
      </c>
      <c r="C197" s="1" t="s">
        <v>421</v>
      </c>
      <c r="D197" s="33" t="s">
        <v>180</v>
      </c>
      <c r="E197" s="17">
        <v>0</v>
      </c>
      <c r="F197" s="17">
        <v>0</v>
      </c>
      <c r="G197" s="34">
        <v>196</v>
      </c>
      <c r="H197" s="17">
        <v>0</v>
      </c>
      <c r="I197" s="1" t="s">
        <v>264</v>
      </c>
      <c r="J197" s="1" t="s">
        <v>320</v>
      </c>
    </row>
    <row r="198" spans="1:10" s="7" customFormat="1" ht="38.25">
      <c r="A198" s="3">
        <v>4</v>
      </c>
      <c r="B198" s="31" t="s">
        <v>321</v>
      </c>
      <c r="C198" s="1" t="s">
        <v>130</v>
      </c>
      <c r="D198" s="33" t="s">
        <v>180</v>
      </c>
      <c r="E198" s="17">
        <v>0</v>
      </c>
      <c r="F198" s="17">
        <v>0</v>
      </c>
      <c r="G198" s="34">
        <v>900</v>
      </c>
      <c r="H198" s="17">
        <v>0</v>
      </c>
      <c r="I198" s="1" t="s">
        <v>263</v>
      </c>
      <c r="J198" s="1" t="s">
        <v>322</v>
      </c>
    </row>
    <row r="199" spans="1:10" s="7" customFormat="1" ht="66.75" customHeight="1">
      <c r="A199" s="3">
        <v>5</v>
      </c>
      <c r="B199" s="1" t="s">
        <v>352</v>
      </c>
      <c r="C199" s="1" t="s">
        <v>347</v>
      </c>
      <c r="D199" s="33" t="s">
        <v>180</v>
      </c>
      <c r="E199" s="17">
        <v>0</v>
      </c>
      <c r="F199" s="17">
        <v>0</v>
      </c>
      <c r="G199" s="34">
        <v>200</v>
      </c>
      <c r="H199" s="17">
        <v>0</v>
      </c>
      <c r="I199" s="1" t="s">
        <v>263</v>
      </c>
      <c r="J199" s="1" t="s">
        <v>351</v>
      </c>
    </row>
    <row r="200" spans="1:10" s="7" customFormat="1" ht="72.75" customHeight="1">
      <c r="A200" s="3">
        <v>6</v>
      </c>
      <c r="B200" s="1" t="s">
        <v>333</v>
      </c>
      <c r="C200" s="1" t="s">
        <v>336</v>
      </c>
      <c r="D200" s="33" t="s">
        <v>180</v>
      </c>
      <c r="E200" s="17">
        <v>0</v>
      </c>
      <c r="F200" s="17">
        <v>0</v>
      </c>
      <c r="G200" s="34">
        <v>0</v>
      </c>
      <c r="H200" s="17">
        <v>0</v>
      </c>
      <c r="I200" s="1" t="s">
        <v>263</v>
      </c>
      <c r="J200" s="1" t="s">
        <v>337</v>
      </c>
    </row>
    <row r="201" spans="1:10" s="65" customFormat="1" ht="12.75">
      <c r="A201" s="127" t="s">
        <v>56</v>
      </c>
      <c r="B201" s="127"/>
      <c r="C201" s="127"/>
      <c r="D201" s="127"/>
      <c r="E201" s="37">
        <f>SUM(E192:E200)</f>
        <v>7677.854</v>
      </c>
      <c r="F201" s="37">
        <f>SUM(F192:F200)</f>
        <v>0</v>
      </c>
      <c r="G201" s="37">
        <f>SUM(G192:G200)</f>
        <v>1912.0140000000001</v>
      </c>
      <c r="H201" s="37">
        <f>SUM(H192:H200)</f>
        <v>0</v>
      </c>
      <c r="I201" s="64"/>
      <c r="J201" s="64"/>
    </row>
    <row r="202" spans="1:10" s="7" customFormat="1" ht="14.25">
      <c r="A202" s="130" t="s">
        <v>371</v>
      </c>
      <c r="B202" s="130"/>
      <c r="C202" s="130"/>
      <c r="D202" s="130"/>
      <c r="E202" s="130"/>
      <c r="F202" s="130"/>
      <c r="G202" s="130"/>
      <c r="H202" s="130"/>
      <c r="I202" s="130"/>
      <c r="J202" s="130"/>
    </row>
    <row r="203" spans="1:10" s="52" customFormat="1" ht="72.75" customHeight="1">
      <c r="A203" s="3" t="s">
        <v>393</v>
      </c>
      <c r="B203" s="22" t="s">
        <v>206</v>
      </c>
      <c r="C203" s="22" t="s">
        <v>386</v>
      </c>
      <c r="D203" s="33" t="s">
        <v>180</v>
      </c>
      <c r="E203" s="17">
        <v>0</v>
      </c>
      <c r="F203" s="17">
        <v>0</v>
      </c>
      <c r="G203" s="17">
        <v>95.4</v>
      </c>
      <c r="H203" s="17">
        <v>0</v>
      </c>
      <c r="I203" s="22" t="s">
        <v>387</v>
      </c>
      <c r="J203" s="49" t="s">
        <v>207</v>
      </c>
    </row>
    <row r="204" spans="1:10" s="53" customFormat="1" ht="117.75" customHeight="1">
      <c r="A204" s="31" t="s">
        <v>388</v>
      </c>
      <c r="B204" s="89" t="s">
        <v>390</v>
      </c>
      <c r="C204" s="22" t="s">
        <v>219</v>
      </c>
      <c r="D204" s="33" t="s">
        <v>180</v>
      </c>
      <c r="E204" s="17">
        <v>0</v>
      </c>
      <c r="F204" s="17">
        <v>0</v>
      </c>
      <c r="G204" s="17">
        <v>85</v>
      </c>
      <c r="H204" s="17">
        <v>0</v>
      </c>
      <c r="I204" s="22" t="s">
        <v>389</v>
      </c>
      <c r="J204" s="49" t="s">
        <v>210</v>
      </c>
    </row>
    <row r="205" spans="1:10" s="7" customFormat="1" ht="161.25" customHeight="1">
      <c r="A205" s="38"/>
      <c r="B205" s="90"/>
      <c r="C205" s="22" t="s">
        <v>160</v>
      </c>
      <c r="D205" s="33" t="s">
        <v>180</v>
      </c>
      <c r="E205" s="17">
        <v>0</v>
      </c>
      <c r="F205" s="17">
        <v>0</v>
      </c>
      <c r="G205" s="17">
        <v>152.4</v>
      </c>
      <c r="H205" s="17">
        <v>0</v>
      </c>
      <c r="I205" s="22" t="s">
        <v>387</v>
      </c>
      <c r="J205" s="22" t="s">
        <v>391</v>
      </c>
    </row>
    <row r="206" spans="1:10" s="7" customFormat="1" ht="78.75" customHeight="1">
      <c r="A206" s="3"/>
      <c r="B206" s="90"/>
      <c r="C206" s="22" t="s">
        <v>200</v>
      </c>
      <c r="D206" s="33" t="s">
        <v>180</v>
      </c>
      <c r="E206" s="17">
        <v>0</v>
      </c>
      <c r="F206" s="17">
        <v>0</v>
      </c>
      <c r="G206" s="17">
        <v>30</v>
      </c>
      <c r="H206" s="17">
        <v>0</v>
      </c>
      <c r="I206" s="22" t="s">
        <v>387</v>
      </c>
      <c r="J206" s="22" t="s">
        <v>205</v>
      </c>
    </row>
    <row r="207" spans="1:10" s="7" customFormat="1" ht="105.75" customHeight="1">
      <c r="A207" s="3"/>
      <c r="B207" s="90"/>
      <c r="C207" s="22" t="s">
        <v>201</v>
      </c>
      <c r="D207" s="33" t="s">
        <v>180</v>
      </c>
      <c r="E207" s="17">
        <v>0</v>
      </c>
      <c r="F207" s="17">
        <v>0</v>
      </c>
      <c r="G207" s="17">
        <v>147.2</v>
      </c>
      <c r="H207" s="17">
        <v>0</v>
      </c>
      <c r="I207" s="22" t="s">
        <v>204</v>
      </c>
      <c r="J207" s="22" t="s">
        <v>208</v>
      </c>
    </row>
    <row r="208" spans="1:10" s="7" customFormat="1" ht="117" customHeight="1">
      <c r="A208" s="42"/>
      <c r="B208" s="90"/>
      <c r="C208" s="54" t="s">
        <v>202</v>
      </c>
      <c r="D208" s="40" t="s">
        <v>180</v>
      </c>
      <c r="E208" s="39">
        <v>0</v>
      </c>
      <c r="F208" s="39">
        <v>0</v>
      </c>
      <c r="G208" s="39">
        <v>90</v>
      </c>
      <c r="H208" s="39">
        <v>0</v>
      </c>
      <c r="I208" s="54" t="s">
        <v>203</v>
      </c>
      <c r="J208" s="54" t="s">
        <v>209</v>
      </c>
    </row>
    <row r="209" spans="1:10" s="63" customFormat="1" ht="93.75" customHeight="1">
      <c r="A209" s="3"/>
      <c r="B209" s="3"/>
      <c r="C209" s="22" t="s">
        <v>479</v>
      </c>
      <c r="D209" s="33" t="s">
        <v>180</v>
      </c>
      <c r="E209" s="17">
        <v>5614.35</v>
      </c>
      <c r="F209" s="17">
        <v>0</v>
      </c>
      <c r="G209" s="17">
        <v>623.82</v>
      </c>
      <c r="H209" s="17">
        <v>0</v>
      </c>
      <c r="I209" s="22" t="s">
        <v>389</v>
      </c>
      <c r="J209" s="108" t="s">
        <v>237</v>
      </c>
    </row>
    <row r="210" spans="1:10" s="63" customFormat="1" ht="44.25" customHeight="1">
      <c r="A210" s="3"/>
      <c r="B210" s="3"/>
      <c r="C210" s="22" t="s">
        <v>235</v>
      </c>
      <c r="D210" s="33" t="s">
        <v>180</v>
      </c>
      <c r="E210" s="17">
        <v>0</v>
      </c>
      <c r="F210" s="17">
        <v>0</v>
      </c>
      <c r="G210" s="17">
        <v>500</v>
      </c>
      <c r="H210" s="17">
        <v>0</v>
      </c>
      <c r="I210" s="22" t="s">
        <v>236</v>
      </c>
      <c r="J210" s="108"/>
    </row>
    <row r="211" spans="1:10" s="65" customFormat="1" ht="13.5" customHeight="1">
      <c r="A211" s="124" t="s">
        <v>56</v>
      </c>
      <c r="B211" s="125"/>
      <c r="C211" s="125"/>
      <c r="D211" s="126"/>
      <c r="E211" s="67">
        <f>SUM(E203:E210)</f>
        <v>5614.35</v>
      </c>
      <c r="F211" s="67">
        <f>SUM(F203:F210)</f>
        <v>0</v>
      </c>
      <c r="G211" s="67">
        <f>SUM(G203:G210)</f>
        <v>1723.8200000000002</v>
      </c>
      <c r="H211" s="67">
        <f>H203+H204+H205+H206+H207+H208+H209+H210</f>
        <v>0</v>
      </c>
      <c r="I211" s="68"/>
      <c r="J211" s="68"/>
    </row>
    <row r="212" spans="1:10" s="7" customFormat="1" ht="20.25" customHeight="1">
      <c r="A212" s="161" t="s">
        <v>135</v>
      </c>
      <c r="B212" s="162"/>
      <c r="C212" s="162"/>
      <c r="D212" s="162"/>
      <c r="E212" s="162"/>
      <c r="F212" s="162"/>
      <c r="G212" s="162"/>
      <c r="H212" s="162"/>
      <c r="I212" s="162"/>
      <c r="J212" s="163"/>
    </row>
    <row r="213" spans="1:10" s="7" customFormat="1" ht="54" customHeight="1">
      <c r="A213" s="35"/>
      <c r="B213" s="32" t="s">
        <v>75</v>
      </c>
      <c r="C213" s="20" t="s">
        <v>123</v>
      </c>
      <c r="D213" s="33" t="s">
        <v>180</v>
      </c>
      <c r="E213" s="17">
        <v>0</v>
      </c>
      <c r="F213" s="17">
        <v>0</v>
      </c>
      <c r="G213" s="34">
        <v>209</v>
      </c>
      <c r="H213" s="17">
        <v>0</v>
      </c>
      <c r="I213" s="22" t="s">
        <v>234</v>
      </c>
      <c r="J213" s="31" t="s">
        <v>290</v>
      </c>
    </row>
    <row r="214" spans="1:10" s="7" customFormat="1" ht="27.75" customHeight="1">
      <c r="A214" s="128">
        <v>2</v>
      </c>
      <c r="B214" s="86" t="s">
        <v>124</v>
      </c>
      <c r="C214" s="20" t="s">
        <v>291</v>
      </c>
      <c r="D214" s="33" t="s">
        <v>180</v>
      </c>
      <c r="E214" s="17">
        <v>0</v>
      </c>
      <c r="F214" s="17">
        <v>0</v>
      </c>
      <c r="G214" s="17">
        <v>0</v>
      </c>
      <c r="H214" s="17">
        <v>0</v>
      </c>
      <c r="I214" s="89" t="s">
        <v>233</v>
      </c>
      <c r="J214" s="89" t="s">
        <v>290</v>
      </c>
    </row>
    <row r="215" spans="1:10" s="7" customFormat="1" ht="54" customHeight="1">
      <c r="A215" s="129"/>
      <c r="B215" s="87"/>
      <c r="C215" s="32" t="s">
        <v>232</v>
      </c>
      <c r="D215" s="40" t="s">
        <v>180</v>
      </c>
      <c r="E215" s="39">
        <v>0</v>
      </c>
      <c r="F215" s="39">
        <v>0</v>
      </c>
      <c r="G215" s="39">
        <v>142</v>
      </c>
      <c r="H215" s="39">
        <v>0</v>
      </c>
      <c r="I215" s="91"/>
      <c r="J215" s="91"/>
    </row>
    <row r="216" spans="1:10" s="63" customFormat="1" ht="80.25" customHeight="1">
      <c r="A216" s="128">
        <v>3</v>
      </c>
      <c r="B216" s="89" t="s">
        <v>231</v>
      </c>
      <c r="C216" s="20" t="s">
        <v>211</v>
      </c>
      <c r="D216" s="33" t="s">
        <v>180</v>
      </c>
      <c r="E216" s="17">
        <v>6303.92</v>
      </c>
      <c r="F216" s="17">
        <v>0</v>
      </c>
      <c r="G216" s="17">
        <v>700.4</v>
      </c>
      <c r="H216" s="17">
        <v>0</v>
      </c>
      <c r="I216" s="22" t="s">
        <v>229</v>
      </c>
      <c r="J216" s="49" t="s">
        <v>230</v>
      </c>
    </row>
    <row r="217" spans="1:10" s="63" customFormat="1" ht="54.75" customHeight="1">
      <c r="A217" s="129"/>
      <c r="B217" s="91"/>
      <c r="C217" s="1" t="s">
        <v>228</v>
      </c>
      <c r="D217" s="33" t="s">
        <v>180</v>
      </c>
      <c r="E217" s="17">
        <v>0</v>
      </c>
      <c r="F217" s="17">
        <v>0</v>
      </c>
      <c r="G217" s="17">
        <v>400</v>
      </c>
      <c r="H217" s="17">
        <v>0</v>
      </c>
      <c r="I217" s="22" t="s">
        <v>229</v>
      </c>
      <c r="J217" s="49" t="s">
        <v>230</v>
      </c>
    </row>
    <row r="218" spans="1:10" s="7" customFormat="1" ht="12.75" customHeight="1">
      <c r="A218" s="187" t="s">
        <v>56</v>
      </c>
      <c r="B218" s="188"/>
      <c r="C218" s="188"/>
      <c r="D218" s="104"/>
      <c r="E218" s="79">
        <f>SUM(E213:E217)</f>
        <v>6303.92</v>
      </c>
      <c r="F218" s="79">
        <f>SUM(F213:F217)</f>
        <v>0</v>
      </c>
      <c r="G218" s="79">
        <f>SUM(G213:G217)</f>
        <v>1451.4</v>
      </c>
      <c r="H218" s="79">
        <f>SUM(H213:H217)</f>
        <v>0</v>
      </c>
      <c r="I218" s="38"/>
      <c r="J218" s="78"/>
    </row>
    <row r="219" spans="1:10" s="7" customFormat="1" ht="14.25">
      <c r="A219" s="165" t="s">
        <v>448</v>
      </c>
      <c r="B219" s="166"/>
      <c r="C219" s="166"/>
      <c r="D219" s="166"/>
      <c r="E219" s="166"/>
      <c r="F219" s="166"/>
      <c r="G219" s="166"/>
      <c r="H219" s="166"/>
      <c r="I219" s="166"/>
      <c r="J219" s="167"/>
    </row>
    <row r="220" spans="1:10" s="80" customFormat="1" ht="119.25" customHeight="1">
      <c r="A220" s="73">
        <v>1</v>
      </c>
      <c r="B220" s="20" t="s">
        <v>239</v>
      </c>
      <c r="C220" s="20" t="s">
        <v>481</v>
      </c>
      <c r="D220" s="20" t="s">
        <v>180</v>
      </c>
      <c r="E220" s="71">
        <v>0</v>
      </c>
      <c r="F220" s="71">
        <v>0</v>
      </c>
      <c r="G220" s="71">
        <v>20</v>
      </c>
      <c r="H220" s="71">
        <v>0</v>
      </c>
      <c r="I220" s="20" t="s">
        <v>471</v>
      </c>
      <c r="J220" s="20" t="s">
        <v>472</v>
      </c>
    </row>
    <row r="221" spans="1:10" s="70" customFormat="1" ht="291.75" customHeight="1">
      <c r="A221" s="3">
        <v>2</v>
      </c>
      <c r="B221" s="20" t="s">
        <v>473</v>
      </c>
      <c r="C221" s="20" t="s">
        <v>480</v>
      </c>
      <c r="D221" s="20" t="s">
        <v>180</v>
      </c>
      <c r="E221" s="71">
        <v>0</v>
      </c>
      <c r="F221" s="71">
        <v>0</v>
      </c>
      <c r="G221" s="71">
        <v>14</v>
      </c>
      <c r="H221" s="71">
        <v>0</v>
      </c>
      <c r="I221" s="20" t="s">
        <v>474</v>
      </c>
      <c r="J221" s="20" t="s">
        <v>240</v>
      </c>
    </row>
    <row r="222" spans="1:10" s="83" customFormat="1" ht="12.75">
      <c r="A222" s="69"/>
      <c r="B222" s="69" t="s">
        <v>475</v>
      </c>
      <c r="C222" s="69"/>
      <c r="D222" s="69"/>
      <c r="E222" s="72">
        <f>SUM(E220:E221)</f>
        <v>0</v>
      </c>
      <c r="F222" s="72">
        <f>SUM(F220:F221)</f>
        <v>0</v>
      </c>
      <c r="G222" s="72">
        <f>SUM(G220:G221)</f>
        <v>34</v>
      </c>
      <c r="H222" s="72">
        <f>SUM(H220:H221)</f>
        <v>0</v>
      </c>
      <c r="I222" s="69"/>
      <c r="J222" s="69"/>
    </row>
    <row r="223" spans="1:10" s="7" customFormat="1" ht="14.25" customHeight="1">
      <c r="A223" s="139" t="s">
        <v>392</v>
      </c>
      <c r="B223" s="139"/>
      <c r="C223" s="139"/>
      <c r="D223" s="139"/>
      <c r="E223" s="139"/>
      <c r="F223" s="139"/>
      <c r="G223" s="139"/>
      <c r="H223" s="139"/>
      <c r="I223" s="139"/>
      <c r="J223" s="139"/>
    </row>
    <row r="224" spans="1:10" s="7" customFormat="1" ht="66.75" customHeight="1">
      <c r="A224" s="128" t="s">
        <v>393</v>
      </c>
      <c r="B224" s="89" t="s">
        <v>163</v>
      </c>
      <c r="C224" s="1" t="s">
        <v>467</v>
      </c>
      <c r="D224" s="33" t="s">
        <v>180</v>
      </c>
      <c r="E224" s="17">
        <v>0</v>
      </c>
      <c r="F224" s="17">
        <v>0</v>
      </c>
      <c r="G224" s="17">
        <v>0</v>
      </c>
      <c r="H224" s="17">
        <v>0</v>
      </c>
      <c r="I224" s="86" t="s">
        <v>394</v>
      </c>
      <c r="J224" s="86" t="s">
        <v>241</v>
      </c>
    </row>
    <row r="225" spans="1:10" s="7" customFormat="1" ht="48" customHeight="1">
      <c r="A225" s="140"/>
      <c r="B225" s="106"/>
      <c r="C225" s="1" t="s">
        <v>468</v>
      </c>
      <c r="D225" s="33" t="s">
        <v>180</v>
      </c>
      <c r="E225" s="17">
        <v>0</v>
      </c>
      <c r="F225" s="17">
        <v>0</v>
      </c>
      <c r="G225" s="17">
        <v>0</v>
      </c>
      <c r="H225" s="17">
        <v>0</v>
      </c>
      <c r="I225" s="101"/>
      <c r="J225" s="105"/>
    </row>
    <row r="226" spans="1:10" s="7" customFormat="1" ht="38.25">
      <c r="A226" s="55"/>
      <c r="B226" s="107"/>
      <c r="C226" s="1" t="s">
        <v>162</v>
      </c>
      <c r="D226" s="33" t="s">
        <v>180</v>
      </c>
      <c r="E226" s="17">
        <v>0</v>
      </c>
      <c r="F226" s="17">
        <v>0</v>
      </c>
      <c r="G226" s="17">
        <v>0</v>
      </c>
      <c r="H226" s="17">
        <v>0</v>
      </c>
      <c r="I226" s="20" t="s">
        <v>0</v>
      </c>
      <c r="J226" s="105"/>
    </row>
    <row r="227" spans="1:10" s="7" customFormat="1" ht="14.25" customHeight="1">
      <c r="A227" s="92" t="s">
        <v>395</v>
      </c>
      <c r="B227" s="93"/>
      <c r="C227" s="94"/>
      <c r="D227" s="95"/>
      <c r="E227" s="17">
        <f>SUM(E224:E226)</f>
        <v>0</v>
      </c>
      <c r="F227" s="17">
        <f>SUM(F224:F226)</f>
        <v>0</v>
      </c>
      <c r="G227" s="17">
        <f>SUM(G224:G226)</f>
        <v>0</v>
      </c>
      <c r="H227" s="17">
        <f>SUM(H224:H226)</f>
        <v>0</v>
      </c>
      <c r="I227" s="21"/>
      <c r="J227" s="21"/>
    </row>
    <row r="228" spans="1:10" s="56" customFormat="1" ht="17.25" customHeight="1">
      <c r="A228" s="141" t="s">
        <v>136</v>
      </c>
      <c r="B228" s="142"/>
      <c r="C228" s="142"/>
      <c r="D228" s="142"/>
      <c r="E228" s="142"/>
      <c r="F228" s="142"/>
      <c r="G228" s="142"/>
      <c r="H228" s="142"/>
      <c r="I228" s="142"/>
      <c r="J228" s="142"/>
    </row>
    <row r="229" spans="1:10" s="7" customFormat="1" ht="16.5" customHeight="1">
      <c r="A229" s="144" t="s">
        <v>137</v>
      </c>
      <c r="B229" s="145"/>
      <c r="C229" s="145"/>
      <c r="D229" s="145"/>
      <c r="E229" s="145"/>
      <c r="F229" s="145"/>
      <c r="G229" s="145"/>
      <c r="H229" s="145"/>
      <c r="I229" s="145"/>
      <c r="J229" s="146"/>
    </row>
    <row r="230" spans="1:10" s="7" customFormat="1" ht="51.75" customHeight="1">
      <c r="A230" s="100">
        <v>1</v>
      </c>
      <c r="B230" s="113" t="s">
        <v>125</v>
      </c>
      <c r="C230" s="1" t="s">
        <v>118</v>
      </c>
      <c r="D230" s="33" t="s">
        <v>180</v>
      </c>
      <c r="E230" s="17">
        <v>0</v>
      </c>
      <c r="F230" s="17">
        <v>0</v>
      </c>
      <c r="G230" s="17">
        <v>0</v>
      </c>
      <c r="H230" s="17">
        <v>0</v>
      </c>
      <c r="I230" s="1" t="s">
        <v>169</v>
      </c>
      <c r="J230" s="1" t="s">
        <v>126</v>
      </c>
    </row>
    <row r="231" spans="1:10" s="7" customFormat="1" ht="51">
      <c r="A231" s="117"/>
      <c r="B231" s="111"/>
      <c r="C231" s="1" t="s">
        <v>122</v>
      </c>
      <c r="D231" s="33" t="s">
        <v>180</v>
      </c>
      <c r="E231" s="17">
        <v>0</v>
      </c>
      <c r="F231" s="17">
        <v>0</v>
      </c>
      <c r="G231" s="17">
        <v>0</v>
      </c>
      <c r="H231" s="17">
        <v>0</v>
      </c>
      <c r="I231" s="1" t="s">
        <v>169</v>
      </c>
      <c r="J231" s="1" t="s">
        <v>126</v>
      </c>
    </row>
    <row r="232" spans="1:10" s="7" customFormat="1" ht="12.75">
      <c r="A232" s="100" t="s">
        <v>56</v>
      </c>
      <c r="B232" s="100"/>
      <c r="C232" s="100"/>
      <c r="D232" s="100"/>
      <c r="E232" s="17">
        <f>SUM(E230:E231)</f>
        <v>0</v>
      </c>
      <c r="F232" s="17">
        <f>SUM(F230:F231)</f>
        <v>0</v>
      </c>
      <c r="G232" s="17">
        <f>SUM(G230:G231)</f>
        <v>0</v>
      </c>
      <c r="H232" s="17">
        <f>SUM(H230:H231)</f>
        <v>0</v>
      </c>
      <c r="I232" s="1"/>
      <c r="J232" s="1"/>
    </row>
    <row r="233" spans="1:10" s="7" customFormat="1" ht="16.5" customHeight="1">
      <c r="A233" s="137" t="s">
        <v>138</v>
      </c>
      <c r="B233" s="138"/>
      <c r="C233" s="138"/>
      <c r="D233" s="138"/>
      <c r="E233" s="138"/>
      <c r="F233" s="138"/>
      <c r="G233" s="138"/>
      <c r="H233" s="138"/>
      <c r="I233" s="138"/>
      <c r="J233" s="138"/>
    </row>
    <row r="234" spans="1:10" s="7" customFormat="1" ht="27.75" customHeight="1">
      <c r="A234" s="100">
        <v>1</v>
      </c>
      <c r="B234" s="113" t="s">
        <v>70</v>
      </c>
      <c r="C234" s="1" t="s">
        <v>71</v>
      </c>
      <c r="D234" s="33" t="s">
        <v>180</v>
      </c>
      <c r="E234" s="17">
        <v>0</v>
      </c>
      <c r="F234" s="17">
        <v>0</v>
      </c>
      <c r="G234" s="17">
        <v>0</v>
      </c>
      <c r="H234" s="17">
        <v>0</v>
      </c>
      <c r="I234" s="113" t="s">
        <v>73</v>
      </c>
      <c r="J234" s="1" t="s">
        <v>74</v>
      </c>
    </row>
    <row r="235" spans="1:10" s="7" customFormat="1" ht="25.5">
      <c r="A235" s="100"/>
      <c r="B235" s="113"/>
      <c r="C235" s="1" t="s">
        <v>72</v>
      </c>
      <c r="D235" s="33" t="s">
        <v>180</v>
      </c>
      <c r="E235" s="17">
        <v>0</v>
      </c>
      <c r="F235" s="17">
        <v>0</v>
      </c>
      <c r="G235" s="17">
        <v>0</v>
      </c>
      <c r="H235" s="17">
        <v>0</v>
      </c>
      <c r="I235" s="143"/>
      <c r="J235" s="1" t="s">
        <v>172</v>
      </c>
    </row>
    <row r="236" spans="1:10" s="7" customFormat="1" ht="38.25">
      <c r="A236" s="44">
        <v>2</v>
      </c>
      <c r="B236" s="1" t="s">
        <v>167</v>
      </c>
      <c r="C236" s="1" t="s">
        <v>165</v>
      </c>
      <c r="D236" s="33" t="s">
        <v>180</v>
      </c>
      <c r="E236" s="17">
        <v>0</v>
      </c>
      <c r="F236" s="17">
        <v>0</v>
      </c>
      <c r="G236" s="17">
        <v>0</v>
      </c>
      <c r="H236" s="17">
        <v>0</v>
      </c>
      <c r="I236" s="1" t="s">
        <v>166</v>
      </c>
      <c r="J236" s="1" t="s">
        <v>170</v>
      </c>
    </row>
    <row r="237" spans="1:10" s="7" customFormat="1" ht="39" customHeight="1">
      <c r="A237" s="128">
        <v>3</v>
      </c>
      <c r="B237" s="113" t="s">
        <v>384</v>
      </c>
      <c r="C237" s="1" t="s">
        <v>164</v>
      </c>
      <c r="D237" s="33" t="s">
        <v>180</v>
      </c>
      <c r="E237" s="17">
        <v>0</v>
      </c>
      <c r="F237" s="74">
        <v>7579.643</v>
      </c>
      <c r="G237" s="17">
        <v>0</v>
      </c>
      <c r="H237" s="17">
        <v>0</v>
      </c>
      <c r="I237" s="1" t="s">
        <v>119</v>
      </c>
      <c r="J237" s="1" t="s">
        <v>385</v>
      </c>
    </row>
    <row r="238" spans="1:10" s="7" customFormat="1" ht="131.25" customHeight="1">
      <c r="A238" s="129"/>
      <c r="B238" s="113"/>
      <c r="C238" s="1" t="s">
        <v>183</v>
      </c>
      <c r="D238" s="33" t="s">
        <v>180</v>
      </c>
      <c r="E238" s="17">
        <v>0</v>
      </c>
      <c r="F238" s="17">
        <v>0</v>
      </c>
      <c r="G238" s="17">
        <v>0</v>
      </c>
      <c r="H238" s="17">
        <v>0</v>
      </c>
      <c r="I238" s="1" t="s">
        <v>184</v>
      </c>
      <c r="J238" s="1" t="s">
        <v>168</v>
      </c>
    </row>
    <row r="239" spans="1:10" s="7" customFormat="1" ht="12.75">
      <c r="A239" s="100" t="s">
        <v>56</v>
      </c>
      <c r="B239" s="100"/>
      <c r="C239" s="100"/>
      <c r="D239" s="100"/>
      <c r="E239" s="17">
        <f>E234+E235+E236+E237+E238</f>
        <v>0</v>
      </c>
      <c r="F239" s="17">
        <f>F234+F235+F236+F237+F238</f>
        <v>7579.643</v>
      </c>
      <c r="G239" s="17">
        <f>G234+G235+G236+G237+G238</f>
        <v>0</v>
      </c>
      <c r="H239" s="17">
        <f>H234+H235+H236+H237+H238</f>
        <v>0</v>
      </c>
      <c r="I239" s="1"/>
      <c r="J239" s="1"/>
    </row>
    <row r="240" spans="1:10" s="7" customFormat="1" ht="12.75" customHeight="1">
      <c r="A240" s="137" t="s">
        <v>139</v>
      </c>
      <c r="B240" s="138"/>
      <c r="C240" s="138"/>
      <c r="D240" s="138"/>
      <c r="E240" s="138"/>
      <c r="F240" s="138"/>
      <c r="G240" s="138"/>
      <c r="H240" s="138"/>
      <c r="I240" s="138"/>
      <c r="J240" s="138"/>
    </row>
    <row r="241" spans="1:10" s="7" customFormat="1" ht="25.5" customHeight="1">
      <c r="A241" s="102">
        <v>1</v>
      </c>
      <c r="B241" s="86" t="s">
        <v>319</v>
      </c>
      <c r="C241" s="1" t="s">
        <v>171</v>
      </c>
      <c r="D241" s="33" t="s">
        <v>180</v>
      </c>
      <c r="E241" s="17">
        <v>0</v>
      </c>
      <c r="F241" s="17">
        <v>0</v>
      </c>
      <c r="G241" s="17">
        <v>0</v>
      </c>
      <c r="H241" s="17">
        <v>0</v>
      </c>
      <c r="I241" s="1" t="s">
        <v>404</v>
      </c>
      <c r="J241" s="86" t="s">
        <v>144</v>
      </c>
    </row>
    <row r="242" spans="1:10" s="7" customFormat="1" ht="39.75" customHeight="1">
      <c r="A242" s="103"/>
      <c r="B242" s="101"/>
      <c r="C242" s="1" t="s">
        <v>298</v>
      </c>
      <c r="D242" s="33" t="s">
        <v>180</v>
      </c>
      <c r="E242" s="17">
        <v>0</v>
      </c>
      <c r="F242" s="17">
        <v>0</v>
      </c>
      <c r="G242" s="17">
        <v>0</v>
      </c>
      <c r="H242" s="17">
        <v>0</v>
      </c>
      <c r="I242" s="1" t="s">
        <v>404</v>
      </c>
      <c r="J242" s="101"/>
    </row>
    <row r="243" spans="1:10" s="7" customFormat="1" ht="39.75" customHeight="1">
      <c r="A243" s="103"/>
      <c r="B243" s="101"/>
      <c r="C243" s="1" t="s">
        <v>142</v>
      </c>
      <c r="D243" s="33" t="s">
        <v>180</v>
      </c>
      <c r="E243" s="17">
        <v>0</v>
      </c>
      <c r="F243" s="17">
        <v>0</v>
      </c>
      <c r="G243" s="17">
        <v>0</v>
      </c>
      <c r="H243" s="17">
        <v>0</v>
      </c>
      <c r="I243" s="1" t="s">
        <v>404</v>
      </c>
      <c r="J243" s="101"/>
    </row>
    <row r="244" spans="1:10" s="7" customFormat="1" ht="52.5" customHeight="1">
      <c r="A244" s="103"/>
      <c r="B244" s="101"/>
      <c r="C244" s="1" t="s">
        <v>143</v>
      </c>
      <c r="D244" s="33" t="s">
        <v>180</v>
      </c>
      <c r="E244" s="17">
        <v>0</v>
      </c>
      <c r="F244" s="17">
        <v>0</v>
      </c>
      <c r="G244" s="17">
        <v>0</v>
      </c>
      <c r="H244" s="17">
        <v>0</v>
      </c>
      <c r="I244" s="1" t="s">
        <v>404</v>
      </c>
      <c r="J244" s="101"/>
    </row>
    <row r="245" spans="1:10" s="7" customFormat="1" ht="41.25" customHeight="1">
      <c r="A245" s="103"/>
      <c r="B245" s="101"/>
      <c r="C245" s="1" t="s">
        <v>216</v>
      </c>
      <c r="D245" s="33" t="s">
        <v>180</v>
      </c>
      <c r="E245" s="17">
        <v>0</v>
      </c>
      <c r="F245" s="17">
        <v>0</v>
      </c>
      <c r="G245" s="17">
        <v>5</v>
      </c>
      <c r="H245" s="17">
        <v>0</v>
      </c>
      <c r="I245" s="1" t="s">
        <v>217</v>
      </c>
      <c r="J245" s="101"/>
    </row>
    <row r="246" spans="1:10" s="7" customFormat="1" ht="65.25" customHeight="1">
      <c r="A246" s="104"/>
      <c r="B246" s="87"/>
      <c r="C246" s="1" t="s">
        <v>270</v>
      </c>
      <c r="D246" s="33" t="s">
        <v>180</v>
      </c>
      <c r="E246" s="17">
        <v>0</v>
      </c>
      <c r="F246" s="17">
        <v>0</v>
      </c>
      <c r="G246" s="17">
        <v>150</v>
      </c>
      <c r="H246" s="17">
        <v>0</v>
      </c>
      <c r="I246" s="1" t="s">
        <v>218</v>
      </c>
      <c r="J246" s="87"/>
    </row>
    <row r="247" spans="1:10" s="7" customFormat="1" ht="12.75">
      <c r="A247" s="100" t="s">
        <v>56</v>
      </c>
      <c r="B247" s="100"/>
      <c r="C247" s="100"/>
      <c r="D247" s="100"/>
      <c r="E247" s="17">
        <f>SUM(E241:E246)</f>
        <v>0</v>
      </c>
      <c r="F247" s="17">
        <f>SUM(F241:F246)</f>
        <v>0</v>
      </c>
      <c r="G247" s="17">
        <f>SUM(G241:G246)</f>
        <v>155</v>
      </c>
      <c r="H247" s="17">
        <f>SUM(H241:H246)</f>
        <v>0</v>
      </c>
      <c r="I247" s="1"/>
      <c r="J247" s="20"/>
    </row>
    <row r="248" spans="1:10" s="7" customFormat="1" ht="15" customHeight="1">
      <c r="A248" s="137" t="s">
        <v>140</v>
      </c>
      <c r="B248" s="138"/>
      <c r="C248" s="138"/>
      <c r="D248" s="138"/>
      <c r="E248" s="138"/>
      <c r="F248" s="138"/>
      <c r="G248" s="138"/>
      <c r="H248" s="138"/>
      <c r="I248" s="138"/>
      <c r="J248" s="138"/>
    </row>
    <row r="249" spans="1:10" s="7" customFormat="1" ht="63" customHeight="1">
      <c r="A249" s="96">
        <v>1</v>
      </c>
      <c r="B249" s="113" t="s">
        <v>146</v>
      </c>
      <c r="C249" s="1" t="s">
        <v>245</v>
      </c>
      <c r="D249" s="33" t="s">
        <v>180</v>
      </c>
      <c r="E249" s="17">
        <v>0</v>
      </c>
      <c r="F249" s="17">
        <v>0</v>
      </c>
      <c r="G249" s="17">
        <v>0</v>
      </c>
      <c r="H249" s="17">
        <v>0</v>
      </c>
      <c r="I249" s="1" t="s">
        <v>414</v>
      </c>
      <c r="J249" s="84" t="s">
        <v>145</v>
      </c>
    </row>
    <row r="250" spans="1:10" s="7" customFormat="1" ht="52.5" customHeight="1">
      <c r="A250" s="135"/>
      <c r="B250" s="111"/>
      <c r="C250" s="1" t="s">
        <v>246</v>
      </c>
      <c r="D250" s="33" t="s">
        <v>180</v>
      </c>
      <c r="E250" s="17">
        <v>0</v>
      </c>
      <c r="F250" s="17">
        <v>0</v>
      </c>
      <c r="G250" s="17">
        <v>0</v>
      </c>
      <c r="H250" s="17">
        <v>0</v>
      </c>
      <c r="I250" s="1" t="s">
        <v>414</v>
      </c>
      <c r="J250" s="84"/>
    </row>
    <row r="251" spans="1:10" s="7" customFormat="1" ht="25.5">
      <c r="A251" s="136"/>
      <c r="B251" s="111"/>
      <c r="C251" s="1" t="s">
        <v>247</v>
      </c>
      <c r="D251" s="33" t="s">
        <v>180</v>
      </c>
      <c r="E251" s="17">
        <v>0</v>
      </c>
      <c r="F251" s="17">
        <v>0</v>
      </c>
      <c r="G251" s="17">
        <v>0</v>
      </c>
      <c r="H251" s="17">
        <v>0</v>
      </c>
      <c r="I251" s="25"/>
      <c r="J251" s="84"/>
    </row>
    <row r="252" spans="1:10" s="7" customFormat="1" ht="12.75">
      <c r="A252" s="100" t="s">
        <v>56</v>
      </c>
      <c r="B252" s="100"/>
      <c r="C252" s="100"/>
      <c r="D252" s="100"/>
      <c r="E252" s="36">
        <f>SUM(E249:E251)</f>
        <v>0</v>
      </c>
      <c r="F252" s="36">
        <f>SUM(F249:F251)</f>
        <v>0</v>
      </c>
      <c r="G252" s="36">
        <f>SUM(G249:G251)</f>
        <v>0</v>
      </c>
      <c r="H252" s="36">
        <f>SUM(H249:H251)</f>
        <v>0</v>
      </c>
      <c r="I252" s="25"/>
      <c r="J252" s="1"/>
    </row>
    <row r="253" spans="1:10" s="7" customFormat="1" ht="15.75" customHeight="1">
      <c r="A253" s="164" t="s">
        <v>325</v>
      </c>
      <c r="B253" s="164"/>
      <c r="C253" s="164"/>
      <c r="D253" s="112"/>
      <c r="E253" s="75">
        <f>E21+E25+E29+E33+E41+E67+E72+E77+E86+E90+E100+E104+E110+E113+E120+E131+E162+E175+E190+E201+E211+E218</f>
        <v>43547.6803</v>
      </c>
      <c r="F253" s="75">
        <f>F21+F25+F29+F33+F41+F67+F72+F77+F86+F90+F100+F104+F110+F113+F120+F131+F162+F175+F190+F201+F211+F218</f>
        <v>14685.7</v>
      </c>
      <c r="G253" s="75">
        <f>G21+G25+G29+G33+G41+G67+G72+G77+G86+G90+G100+G104+G110+G113+G120+G131+G162+G175+G190+G201+G211+G218</f>
        <v>54777.77000000002</v>
      </c>
      <c r="H253" s="75">
        <f>H21+H25+H29+H33+H41+H67+H72+H77+H86+H90+H100+H104+H110+H113+H120+H131+H162+H175+H190+H201+H211+H218</f>
        <v>25000</v>
      </c>
      <c r="I253" s="3"/>
      <c r="J253" s="3"/>
    </row>
    <row r="254" spans="1:10" ht="15.75">
      <c r="A254" s="10"/>
      <c r="B254" s="11"/>
      <c r="C254" s="12"/>
      <c r="D254" s="10"/>
      <c r="E254" s="13"/>
      <c r="G254" s="10"/>
      <c r="H254" s="13"/>
      <c r="I254" s="10"/>
      <c r="J254" s="10"/>
    </row>
    <row r="255" spans="1:10" ht="12.75">
      <c r="A255" s="16"/>
      <c r="B255" s="15"/>
      <c r="C255" s="15"/>
      <c r="D255" s="15"/>
      <c r="E255" s="15"/>
      <c r="F255" s="15"/>
      <c r="G255" s="15"/>
      <c r="H255" s="15"/>
      <c r="I255" s="15"/>
      <c r="J255" s="15"/>
    </row>
    <row r="256" spans="1:10" ht="12.75">
      <c r="A256" s="16"/>
      <c r="B256" s="15"/>
      <c r="C256" s="15"/>
      <c r="D256" s="15"/>
      <c r="E256" s="15"/>
      <c r="F256" s="15"/>
      <c r="G256" s="15"/>
      <c r="H256" s="15"/>
      <c r="I256" s="15"/>
      <c r="J256" s="15"/>
    </row>
    <row r="257" spans="1:10" ht="12.75">
      <c r="A257" s="16"/>
      <c r="B257" s="15"/>
      <c r="C257" s="15"/>
      <c r="D257" s="15"/>
      <c r="E257" s="15"/>
      <c r="F257" s="15"/>
      <c r="G257" s="15"/>
      <c r="H257" s="15"/>
      <c r="I257" s="15"/>
      <c r="J257" s="15"/>
    </row>
    <row r="258" spans="1:10" ht="12.75">
      <c r="A258" s="16"/>
      <c r="B258" s="15"/>
      <c r="C258" s="15"/>
      <c r="D258" s="15"/>
      <c r="E258" s="15"/>
      <c r="F258" s="15"/>
      <c r="G258" s="15"/>
      <c r="H258" s="15"/>
      <c r="I258" s="15"/>
      <c r="J258" s="15"/>
    </row>
    <row r="259" spans="1:10" ht="12.75">
      <c r="A259" s="16"/>
      <c r="B259" s="15"/>
      <c r="C259" s="15"/>
      <c r="D259" s="15"/>
      <c r="E259" s="15"/>
      <c r="F259" s="15"/>
      <c r="G259" s="15"/>
      <c r="H259" s="15"/>
      <c r="I259" s="15"/>
      <c r="J259" s="15"/>
    </row>
    <row r="260" spans="1:10" ht="12.75">
      <c r="A260" s="16"/>
      <c r="B260" s="15"/>
      <c r="C260" s="15"/>
      <c r="D260" s="15"/>
      <c r="E260" s="15"/>
      <c r="F260" s="15"/>
      <c r="G260" s="15"/>
      <c r="H260" s="15"/>
      <c r="I260" s="15"/>
      <c r="J260" s="15"/>
    </row>
    <row r="261" spans="1:10" ht="12.75">
      <c r="A261" s="16"/>
      <c r="B261" s="15"/>
      <c r="C261" s="15"/>
      <c r="D261" s="15"/>
      <c r="E261" s="15"/>
      <c r="F261" s="15"/>
      <c r="G261" s="15"/>
      <c r="H261" s="15"/>
      <c r="I261" s="15"/>
      <c r="J261" s="15"/>
    </row>
    <row r="262" spans="1:10" ht="12.75">
      <c r="A262" s="16"/>
      <c r="B262" s="15"/>
      <c r="C262" s="15"/>
      <c r="D262" s="15"/>
      <c r="E262" s="15"/>
      <c r="F262" s="15"/>
      <c r="G262" s="15"/>
      <c r="H262" s="15"/>
      <c r="I262" s="15"/>
      <c r="J262" s="15"/>
    </row>
    <row r="263" spans="1:10" ht="12.75">
      <c r="A263" s="16"/>
      <c r="B263" s="15"/>
      <c r="C263" s="15"/>
      <c r="D263" s="15"/>
      <c r="E263" s="15"/>
      <c r="F263" s="15"/>
      <c r="G263" s="15"/>
      <c r="H263" s="15"/>
      <c r="I263" s="15"/>
      <c r="J263" s="15"/>
    </row>
    <row r="264" spans="1:10" ht="12.75">
      <c r="A264" s="16"/>
      <c r="B264" s="15"/>
      <c r="C264" s="15"/>
      <c r="D264" s="15"/>
      <c r="E264" s="15"/>
      <c r="F264" s="15"/>
      <c r="G264" s="15"/>
      <c r="H264" s="15"/>
      <c r="I264" s="15"/>
      <c r="J264" s="15"/>
    </row>
    <row r="265" spans="1:10" ht="12.75">
      <c r="A265" s="16"/>
      <c r="B265" s="15"/>
      <c r="C265" s="15"/>
      <c r="D265" s="15"/>
      <c r="E265" s="15"/>
      <c r="F265" s="15"/>
      <c r="G265" s="15"/>
      <c r="H265" s="15"/>
      <c r="I265" s="15"/>
      <c r="J265" s="15"/>
    </row>
  </sheetData>
  <sheetProtection selectLockedCells="1" selectUnlockedCells="1"/>
  <mergeCells count="193">
    <mergeCell ref="A34:J34"/>
    <mergeCell ref="D60:D61"/>
    <mergeCell ref="B35:B36"/>
    <mergeCell ref="A118:A119"/>
    <mergeCell ref="A35:A37"/>
    <mergeCell ref="A44:D44"/>
    <mergeCell ref="B118:B119"/>
    <mergeCell ref="A86:C86"/>
    <mergeCell ref="A41:D41"/>
    <mergeCell ref="B53:J53"/>
    <mergeCell ref="A90:D90"/>
    <mergeCell ref="A27:A28"/>
    <mergeCell ref="B27:B28"/>
    <mergeCell ref="A167:A169"/>
    <mergeCell ref="A80:A83"/>
    <mergeCell ref="A49:J49"/>
    <mergeCell ref="A104:D104"/>
    <mergeCell ref="A121:J121"/>
    <mergeCell ref="A131:D131"/>
    <mergeCell ref="A91:J91"/>
    <mergeCell ref="B69:B70"/>
    <mergeCell ref="B62:B63"/>
    <mergeCell ref="A115:J115"/>
    <mergeCell ref="A116:A117"/>
    <mergeCell ref="B80:B83"/>
    <mergeCell ref="B84:B85"/>
    <mergeCell ref="A78:J78"/>
    <mergeCell ref="A106:A107"/>
    <mergeCell ref="B106:B107"/>
    <mergeCell ref="A87:J87"/>
    <mergeCell ref="I7:I12"/>
    <mergeCell ref="A212:J212"/>
    <mergeCell ref="I35:I36"/>
    <mergeCell ref="J35:J36"/>
    <mergeCell ref="A253:D253"/>
    <mergeCell ref="A219:J219"/>
    <mergeCell ref="A252:D252"/>
    <mergeCell ref="A218:D218"/>
    <mergeCell ref="A56:D56"/>
    <mergeCell ref="D26:K26"/>
    <mergeCell ref="C7:C12"/>
    <mergeCell ref="A7:A12"/>
    <mergeCell ref="B7:B12"/>
    <mergeCell ref="E7:H7"/>
    <mergeCell ref="D7:D12"/>
    <mergeCell ref="H10:H12"/>
    <mergeCell ref="E9:H9"/>
    <mergeCell ref="J7:J12"/>
    <mergeCell ref="E8:H8"/>
    <mergeCell ref="A1:J1"/>
    <mergeCell ref="A2:J2"/>
    <mergeCell ref="A3:J3"/>
    <mergeCell ref="A4:J4"/>
    <mergeCell ref="A22:J22"/>
    <mergeCell ref="J18:J19"/>
    <mergeCell ref="A5:J5"/>
    <mergeCell ref="E10:E12"/>
    <mergeCell ref="G10:G12"/>
    <mergeCell ref="A31:J31"/>
    <mergeCell ref="A30:J30"/>
    <mergeCell ref="F10:F12"/>
    <mergeCell ref="A14:J14"/>
    <mergeCell ref="A21:D21"/>
    <mergeCell ref="A15:J15"/>
    <mergeCell ref="B23:B24"/>
    <mergeCell ref="A18:A19"/>
    <mergeCell ref="B18:B19"/>
    <mergeCell ref="A23:A24"/>
    <mergeCell ref="A84:A85"/>
    <mergeCell ref="A79:J79"/>
    <mergeCell ref="A25:D25"/>
    <mergeCell ref="A45:J45"/>
    <mergeCell ref="A48:D48"/>
    <mergeCell ref="A54:J54"/>
    <mergeCell ref="A29:D29"/>
    <mergeCell ref="A52:D52"/>
    <mergeCell ref="A42:J42"/>
    <mergeCell ref="A33:D33"/>
    <mergeCell ref="A64:A65"/>
    <mergeCell ref="A73:J73"/>
    <mergeCell ref="A77:D77"/>
    <mergeCell ref="A74:A76"/>
    <mergeCell ref="B74:B76"/>
    <mergeCell ref="J74:J76"/>
    <mergeCell ref="B64:B66"/>
    <mergeCell ref="J58:J59"/>
    <mergeCell ref="I60:I61"/>
    <mergeCell ref="B60:B61"/>
    <mergeCell ref="A72:D72"/>
    <mergeCell ref="A69:A70"/>
    <mergeCell ref="G60:G61"/>
    <mergeCell ref="A67:D67"/>
    <mergeCell ref="A68:J68"/>
    <mergeCell ref="H60:H61"/>
    <mergeCell ref="A62:A63"/>
    <mergeCell ref="A229:J229"/>
    <mergeCell ref="A57:J57"/>
    <mergeCell ref="A58:A59"/>
    <mergeCell ref="A60:A61"/>
    <mergeCell ref="J60:J61"/>
    <mergeCell ref="B58:B59"/>
    <mergeCell ref="C60:C61"/>
    <mergeCell ref="E60:E61"/>
    <mergeCell ref="F60:F61"/>
    <mergeCell ref="I58:I59"/>
    <mergeCell ref="A237:A238"/>
    <mergeCell ref="I234:I235"/>
    <mergeCell ref="B230:B231"/>
    <mergeCell ref="A232:D232"/>
    <mergeCell ref="A233:J233"/>
    <mergeCell ref="A230:A231"/>
    <mergeCell ref="J249:J251"/>
    <mergeCell ref="B241:B246"/>
    <mergeCell ref="A223:J223"/>
    <mergeCell ref="A224:A225"/>
    <mergeCell ref="I214:I215"/>
    <mergeCell ref="A214:A215"/>
    <mergeCell ref="A216:A217"/>
    <mergeCell ref="B216:B217"/>
    <mergeCell ref="I224:I225"/>
    <mergeCell ref="B214:B215"/>
    <mergeCell ref="A202:J202"/>
    <mergeCell ref="B127:B129"/>
    <mergeCell ref="A247:D247"/>
    <mergeCell ref="A249:A251"/>
    <mergeCell ref="A234:A235"/>
    <mergeCell ref="B234:B235"/>
    <mergeCell ref="A239:D239"/>
    <mergeCell ref="A248:J248"/>
    <mergeCell ref="B249:B251"/>
    <mergeCell ref="A240:J240"/>
    <mergeCell ref="A201:D201"/>
    <mergeCell ref="A125:A126"/>
    <mergeCell ref="A172:J172"/>
    <mergeCell ref="A176:D176"/>
    <mergeCell ref="A127:A129"/>
    <mergeCell ref="A163:J163"/>
    <mergeCell ref="A132:J132"/>
    <mergeCell ref="A138:J138"/>
    <mergeCell ref="D116:D117"/>
    <mergeCell ref="A191:J191"/>
    <mergeCell ref="A178:J178"/>
    <mergeCell ref="B167:B169"/>
    <mergeCell ref="A175:D175"/>
    <mergeCell ref="A171:D171"/>
    <mergeCell ref="A97:A99"/>
    <mergeCell ref="B108:B109"/>
    <mergeCell ref="B97:B99"/>
    <mergeCell ref="A113:D113"/>
    <mergeCell ref="A105:J105"/>
    <mergeCell ref="I97:I99"/>
    <mergeCell ref="J97:J99"/>
    <mergeCell ref="H97:H99"/>
    <mergeCell ref="A190:D190"/>
    <mergeCell ref="J167:J169"/>
    <mergeCell ref="A122:A124"/>
    <mergeCell ref="B122:B124"/>
    <mergeCell ref="A114:J114"/>
    <mergeCell ref="J116:J117"/>
    <mergeCell ref="I118:I119"/>
    <mergeCell ref="A120:D120"/>
    <mergeCell ref="D118:D119"/>
    <mergeCell ref="B116:B117"/>
    <mergeCell ref="J241:J246"/>
    <mergeCell ref="A241:A246"/>
    <mergeCell ref="B204:B208"/>
    <mergeCell ref="J224:J226"/>
    <mergeCell ref="J214:J215"/>
    <mergeCell ref="B224:B226"/>
    <mergeCell ref="J209:J210"/>
    <mergeCell ref="A211:D211"/>
    <mergeCell ref="A228:J228"/>
    <mergeCell ref="B237:B238"/>
    <mergeCell ref="A227:D227"/>
    <mergeCell ref="J80:J83"/>
    <mergeCell ref="J84:J85"/>
    <mergeCell ref="J118:J119"/>
    <mergeCell ref="A92:A94"/>
    <mergeCell ref="A100:D100"/>
    <mergeCell ref="A162:D162"/>
    <mergeCell ref="B192:B195"/>
    <mergeCell ref="A192:A195"/>
    <mergeCell ref="A177:J177"/>
    <mergeCell ref="B92:B94"/>
    <mergeCell ref="A111:J111"/>
    <mergeCell ref="B125:B126"/>
    <mergeCell ref="A137:D137"/>
    <mergeCell ref="I64:I66"/>
    <mergeCell ref="J64:J66"/>
    <mergeCell ref="I116:I117"/>
    <mergeCell ref="A101:J101"/>
    <mergeCell ref="A110:D110"/>
    <mergeCell ref="A108:A109"/>
  </mergeCells>
  <printOptions/>
  <pageMargins left="0.1968503937007874" right="0.1968503937007874" top="0.7480314960629921" bottom="0.1968503937007874" header="0.35433070866141736" footer="0.5118110236220472"/>
  <pageSetup horizontalDpi="300" verticalDpi="300" orientation="landscape" paperSize="9" scale="90" r:id="rId1"/>
  <headerFooter differentFirst="1" alignWithMargins="0">
    <oddHeader>&amp;C&amp;P&amp;R&amp;12
Продовження додатку 2</oddHeader>
  </headerFooter>
  <rowBreaks count="3" manualBreakCount="3">
    <brk id="25" max="255" man="1"/>
    <brk id="41" max="255" man="1"/>
    <brk id="21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2018-12-13T22:55:58Z</cp:lastPrinted>
  <dcterms:created xsi:type="dcterms:W3CDTF">2012-11-02T13:29:35Z</dcterms:created>
  <dcterms:modified xsi:type="dcterms:W3CDTF">2018-12-13T22:57:51Z</dcterms:modified>
  <cp:category/>
  <cp:version/>
  <cp:contentType/>
  <cp:contentStatus/>
</cp:coreProperties>
</file>